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O:\Schools\2025-2026\"/>
    </mc:Choice>
  </mc:AlternateContent>
  <xr:revisionPtr revIDLastSave="0" documentId="8_{02CC288F-058C-4D16-B0A6-C1FD5D8061B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CEA School" sheetId="1" r:id="rId1"/>
    <sheet name="Instructions" sheetId="2" r:id="rId2"/>
    <sheet name="DataOnly" sheetId="3" r:id="rId3"/>
  </sheets>
  <definedNames>
    <definedName name="AllValues">DataOnly!$E$3:$FE$3</definedName>
    <definedName name="ConRange">'NCEA School'!$I$29:$K$59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sFM+U2ZxO06HZVSNj62KWM1JhHb3z79vI1hFgclz2+k="/>
    </ext>
  </extLst>
</workbook>
</file>

<file path=xl/calcChain.xml><?xml version="1.0" encoding="utf-8"?>
<calcChain xmlns="http://schemas.openxmlformats.org/spreadsheetml/2006/main">
  <c r="GA3" i="3" l="1"/>
  <c r="FZ3" i="3"/>
  <c r="FY3" i="3"/>
  <c r="FX3" i="3"/>
  <c r="FW3" i="3"/>
  <c r="FV3" i="3"/>
  <c r="FU3" i="3"/>
  <c r="FT3" i="3"/>
  <c r="FS3" i="3"/>
  <c r="FR3" i="3"/>
  <c r="FP3" i="3"/>
  <c r="FO3" i="3"/>
  <c r="FN3" i="3"/>
  <c r="FM3" i="3"/>
  <c r="FL3" i="3"/>
  <c r="FK3" i="3"/>
  <c r="FJ3" i="3"/>
  <c r="FI3" i="3"/>
  <c r="FH3" i="3"/>
  <c r="FG3" i="3"/>
  <c r="FF3" i="3"/>
  <c r="EZ3" i="3"/>
  <c r="EY3" i="3"/>
  <c r="EX3" i="3"/>
  <c r="EW3" i="3"/>
  <c r="EV3" i="3"/>
  <c r="EU3" i="3"/>
  <c r="EB3" i="3"/>
  <c r="EA3" i="3"/>
  <c r="DZ3" i="3"/>
  <c r="DX3" i="3"/>
  <c r="DW3" i="3"/>
  <c r="DV3" i="3"/>
  <c r="DU3" i="3"/>
  <c r="DT3" i="3"/>
  <c r="DS3" i="3"/>
  <c r="DR3" i="3"/>
  <c r="DQ3" i="3"/>
  <c r="DP3" i="3"/>
  <c r="DO3" i="3"/>
  <c r="DN3" i="3"/>
  <c r="DM3" i="3"/>
  <c r="DL3" i="3"/>
  <c r="DK3" i="3"/>
  <c r="DJ3" i="3"/>
  <c r="DF3" i="3" a="1"/>
  <c r="DG3" i="3" s="1"/>
  <c r="ET3" i="3" s="1"/>
  <c r="DE3" i="3"/>
  <c r="DD3" i="3"/>
  <c r="DC3" i="3"/>
  <c r="DB3" i="3"/>
  <c r="DA3" i="3"/>
  <c r="CZ3" i="3"/>
  <c r="CY3" i="3"/>
  <c r="CX3" i="3"/>
  <c r="ES3" i="3" s="1"/>
  <c r="CW3" i="3"/>
  <c r="CV3" i="3"/>
  <c r="CN3" i="3" a="1"/>
  <c r="CU3" i="3" s="1"/>
  <c r="CM3" i="3"/>
  <c r="CL3" i="3"/>
  <c r="CK3" i="3"/>
  <c r="CJ3" i="3"/>
  <c r="CI3" i="3"/>
  <c r="CH3" i="3"/>
  <c r="CG3" i="3"/>
  <c r="CF3" i="3"/>
  <c r="CE3" i="3"/>
  <c r="CD3" i="3"/>
  <c r="CC3" i="3"/>
  <c r="CB3" i="3"/>
  <c r="CA3" i="3"/>
  <c r="BZ3" i="3"/>
  <c r="BY3" i="3"/>
  <c r="BX3" i="3"/>
  <c r="BW3" i="3"/>
  <c r="BV3" i="3"/>
  <c r="BU3" i="3"/>
  <c r="BT3" i="3"/>
  <c r="BS3" i="3"/>
  <c r="BR3" i="3"/>
  <c r="BQ3" i="3"/>
  <c r="BP3" i="3"/>
  <c r="BO3" i="3"/>
  <c r="BN3" i="3"/>
  <c r="BM3" i="3"/>
  <c r="BL3" i="3"/>
  <c r="BK3" i="3"/>
  <c r="BJ3" i="3"/>
  <c r="BI3" i="3"/>
  <c r="BH3" i="3"/>
  <c r="BG3" i="3"/>
  <c r="BF3" i="3"/>
  <c r="BE3" i="3"/>
  <c r="BD3" i="3"/>
  <c r="BC3" i="3"/>
  <c r="BB3" i="3"/>
  <c r="BA3" i="3"/>
  <c r="AZ3" i="3"/>
  <c r="AY3" i="3"/>
  <c r="AX3" i="3"/>
  <c r="AW3" i="3"/>
  <c r="AV3" i="3"/>
  <c r="AU3" i="3"/>
  <c r="AT3" i="3"/>
  <c r="AS3" i="3"/>
  <c r="AR3" i="3"/>
  <c r="AQ3" i="3"/>
  <c r="AP3" i="3"/>
  <c r="AO3" i="3"/>
  <c r="AN3" i="3"/>
  <c r="AM3" i="3"/>
  <c r="AL3" i="3"/>
  <c r="AK3" i="3"/>
  <c r="AJ3" i="3"/>
  <c r="AI3" i="3"/>
  <c r="AH3" i="3"/>
  <c r="AG3" i="3"/>
  <c r="AF3" i="3"/>
  <c r="AE3" i="3"/>
  <c r="AD3" i="3"/>
  <c r="AC3" i="3"/>
  <c r="AB3" i="3"/>
  <c r="AA3" i="3"/>
  <c r="Z3" i="3"/>
  <c r="Y3" i="3"/>
  <c r="X3" i="3"/>
  <c r="W3" i="3"/>
  <c r="V3" i="3"/>
  <c r="U3" i="3"/>
  <c r="T3" i="3"/>
  <c r="S3" i="3"/>
  <c r="R3" i="3"/>
  <c r="Q3" i="3"/>
  <c r="P3" i="3"/>
  <c r="O3" i="3"/>
  <c r="N3" i="3"/>
  <c r="M3" i="3"/>
  <c r="L3" i="3"/>
  <c r="K3" i="3"/>
  <c r="EH3" i="3" s="1"/>
  <c r="J3" i="3"/>
  <c r="EC3" i="3" s="1"/>
  <c r="I3" i="3"/>
  <c r="FC3" i="3" s="1"/>
  <c r="H3" i="3"/>
  <c r="EQ3" i="3" s="1"/>
  <c r="G3" i="3"/>
  <c r="EN3" i="3" s="1"/>
  <c r="F3" i="3"/>
  <c r="EJ3" i="3" s="1"/>
  <c r="E3" i="3"/>
  <c r="EE3" i="3" s="1"/>
  <c r="C3" i="3"/>
  <c r="B3" i="3"/>
  <c r="A3" i="3"/>
  <c r="G157" i="1"/>
  <c r="DY3" i="3" s="1"/>
  <c r="H133" i="1"/>
  <c r="H132" i="1"/>
  <c r="H131" i="1"/>
  <c r="H130" i="1"/>
  <c r="H117" i="1"/>
  <c r="J116" i="1"/>
  <c r="H116" i="1"/>
  <c r="D101" i="1"/>
  <c r="C101" i="1"/>
  <c r="E100" i="1"/>
  <c r="E99" i="1"/>
  <c r="E98" i="1"/>
  <c r="E97" i="1"/>
  <c r="E96" i="1"/>
  <c r="E95" i="1"/>
  <c r="E101" i="1" s="1"/>
  <c r="H88" i="1"/>
  <c r="E84" i="1"/>
  <c r="D84" i="1"/>
  <c r="C84" i="1"/>
  <c r="F83" i="1"/>
  <c r="F82" i="1"/>
  <c r="F81" i="1"/>
  <c r="F80" i="1"/>
  <c r="F79" i="1"/>
  <c r="F78" i="1"/>
  <c r="F77" i="1"/>
  <c r="F76" i="1"/>
  <c r="F75" i="1"/>
  <c r="D65" i="1"/>
  <c r="E59" i="1" s="1"/>
  <c r="C65" i="1"/>
  <c r="C66" i="1" s="1"/>
  <c r="E64" i="1"/>
  <c r="E63" i="1"/>
  <c r="E62" i="1"/>
  <c r="E61" i="1"/>
  <c r="E60" i="1"/>
  <c r="E58" i="1"/>
  <c r="E53" i="1"/>
  <c r="E52" i="1"/>
  <c r="E51" i="1"/>
  <c r="E50" i="1"/>
  <c r="E49" i="1"/>
  <c r="E48" i="1"/>
  <c r="E38" i="1"/>
  <c r="E39" i="1" s="1"/>
  <c r="D38" i="1"/>
  <c r="D39" i="1" s="1"/>
  <c r="C38" i="1"/>
  <c r="F38" i="1" s="1"/>
  <c r="F37" i="1"/>
  <c r="G37" i="1" s="1"/>
  <c r="F36" i="1"/>
  <c r="G36" i="1" s="1"/>
  <c r="F35" i="1"/>
  <c r="G35" i="1" s="1"/>
  <c r="F34" i="1"/>
  <c r="H42" i="1" s="1"/>
  <c r="F33" i="1"/>
  <c r="G33" i="1" s="1"/>
  <c r="F32" i="1"/>
  <c r="G32" i="1" s="1"/>
  <c r="F31" i="1"/>
  <c r="G31" i="1" s="1"/>
  <c r="F30" i="1"/>
  <c r="G30" i="1" s="1"/>
  <c r="F29" i="1"/>
  <c r="G29" i="1" s="1"/>
  <c r="F112" i="1" l="1"/>
  <c r="E85" i="1"/>
  <c r="F39" i="1"/>
  <c r="G38" i="1"/>
  <c r="D21" i="1"/>
  <c r="F20" i="1"/>
  <c r="A22" i="1"/>
  <c r="DH3" i="3"/>
  <c r="EF3" i="3"/>
  <c r="ER3" i="3"/>
  <c r="FD3" i="3"/>
  <c r="DI3" i="3"/>
  <c r="FE3" i="3" s="1"/>
  <c r="EG3" i="3"/>
  <c r="FQ3" i="3"/>
  <c r="CN3" i="3"/>
  <c r="EI3" i="3"/>
  <c r="CO3" i="3"/>
  <c r="EK3" i="3"/>
  <c r="EL3" i="3"/>
  <c r="CP3" i="3"/>
  <c r="E54" i="1"/>
  <c r="F84" i="1"/>
  <c r="D85" i="1" s="1"/>
  <c r="G34" i="1"/>
  <c r="C39" i="1"/>
  <c r="E55" i="1"/>
  <c r="E65" i="1"/>
  <c r="CR3" i="3"/>
  <c r="EM3" i="3"/>
  <c r="E56" i="1"/>
  <c r="CS3" i="3"/>
  <c r="CQ3" i="3"/>
  <c r="E57" i="1"/>
  <c r="CT3" i="3"/>
  <c r="DF3" i="3"/>
  <c r="EO3" i="3"/>
  <c r="FA3" i="3"/>
  <c r="ED3" i="3"/>
  <c r="EP3" i="3"/>
  <c r="FB3" i="3"/>
  <c r="G80" i="1" l="1"/>
  <c r="G79" i="1"/>
  <c r="F85" i="1"/>
  <c r="G81" i="1"/>
  <c r="G75" i="1"/>
  <c r="G84" i="1"/>
  <c r="G77" i="1"/>
  <c r="G83" i="1"/>
  <c r="G82" i="1"/>
  <c r="G76" i="1"/>
  <c r="G78" i="1"/>
  <c r="F101" i="1"/>
  <c r="C85" i="1"/>
</calcChain>
</file>

<file path=xl/sharedStrings.xml><?xml version="1.0" encoding="utf-8"?>
<sst xmlns="http://schemas.openxmlformats.org/spreadsheetml/2006/main" count="381" uniqueCount="315">
  <si>
    <t>NCEA Data Bank School Summary Form</t>
  </si>
  <si>
    <t>2025-2026 Academic Year</t>
  </si>
  <si>
    <t>A.  SCHOOL INFORMATION</t>
  </si>
  <si>
    <t>School Name:</t>
  </si>
  <si>
    <t>NCEA Membership ID (if applicable)</t>
  </si>
  <si>
    <t>Principal:</t>
  </si>
  <si>
    <t>Phone:</t>
  </si>
  <si>
    <t>Address:</t>
  </si>
  <si>
    <t>E-mail:</t>
  </si>
  <si>
    <t>School Category:</t>
  </si>
  <si>
    <t xml:space="preserve">In the each of the three tables below, use a '1' to indicate the school's </t>
  </si>
  <si>
    <t xml:space="preserve">       Location, Sponsorship, and Gender </t>
  </si>
  <si>
    <t>A.1a. Location - pick one</t>
  </si>
  <si>
    <t>A.1b. Sponsorship - pick one</t>
  </si>
  <si>
    <t>A.2. Gender - pick one</t>
  </si>
  <si>
    <t>Urban</t>
  </si>
  <si>
    <t>Single Parish</t>
  </si>
  <si>
    <t>Male</t>
  </si>
  <si>
    <t>Inner City</t>
  </si>
  <si>
    <t>Interparish</t>
  </si>
  <si>
    <t>Female</t>
  </si>
  <si>
    <t>Suburban</t>
  </si>
  <si>
    <t>Diocesan</t>
  </si>
  <si>
    <t>Coed</t>
  </si>
  <si>
    <t>Rural</t>
  </si>
  <si>
    <t>Religious Cong/Private</t>
  </si>
  <si>
    <t>Virtual</t>
  </si>
  <si>
    <t>B.  STUDENT ENROLLMENT</t>
  </si>
  <si>
    <t xml:space="preserve"> B.1.  Enrollment by Race and Religion</t>
  </si>
  <si>
    <t>Students should be counted in the category of which they are most characteristic</t>
  </si>
  <si>
    <r>
      <rPr>
        <i/>
        <sz val="10"/>
        <color theme="1"/>
        <rFont val="Arial"/>
        <family val="2"/>
      </rPr>
      <t xml:space="preserve">(Note: Total </t>
    </r>
    <r>
      <rPr>
        <i/>
        <sz val="10"/>
        <color rgb="FF3366FF"/>
        <rFont val="Arial"/>
        <family val="2"/>
      </rPr>
      <t>must agree</t>
    </r>
    <r>
      <rPr>
        <i/>
        <sz val="10"/>
        <color theme="1"/>
        <rFont val="Arial"/>
        <family val="2"/>
      </rPr>
      <t xml:space="preserve"> with total </t>
    </r>
    <r>
      <rPr>
        <i/>
        <sz val="10"/>
        <color rgb="FF3366FF"/>
        <rFont val="Arial"/>
        <family val="2"/>
      </rPr>
      <t>Enrollment by Grade Level</t>
    </r>
    <r>
      <rPr>
        <i/>
        <sz val="10"/>
        <color theme="1"/>
        <rFont val="Arial"/>
        <family val="2"/>
      </rPr>
      <t>).</t>
    </r>
  </si>
  <si>
    <t>CATHOLIC</t>
  </si>
  <si>
    <t>NON-CATHOLIC</t>
  </si>
  <si>
    <t>UNKNOWN</t>
  </si>
  <si>
    <t>TOTAL</t>
  </si>
  <si>
    <t>PERCENT</t>
  </si>
  <si>
    <t>American Indian/Native Alaskan</t>
  </si>
  <si>
    <t>Asian</t>
  </si>
  <si>
    <t>Black/African American</t>
  </si>
  <si>
    <t>Native Hawaiian/Pac. Islander</t>
  </si>
  <si>
    <t>Middle Eastern/North African</t>
  </si>
  <si>
    <t>Hispanic/Latino</t>
  </si>
  <si>
    <t>White</t>
  </si>
  <si>
    <t>Two or More Races</t>
  </si>
  <si>
    <t>Unknown</t>
  </si>
  <si>
    <t>Total</t>
  </si>
  <si>
    <t>Percent of Total</t>
  </si>
  <si>
    <t>How many students are Hispanic or Hispanic and some other race?</t>
  </si>
  <si>
    <t xml:space="preserve"> B.2.  Enrollment by Grade Level as of September 12, 2025.</t>
  </si>
  <si>
    <t>List the number of students in each grade</t>
  </si>
  <si>
    <t>ELEMENTARY</t>
  </si>
  <si>
    <t>SECONDARY</t>
  </si>
  <si>
    <t>Younger than 3 years old (as of 9/1/25)</t>
  </si>
  <si>
    <t>PreK3 (3 years to 4 years old as of 9/1/25)</t>
  </si>
  <si>
    <t>PreK4 (4 years or older as of 9/1/25)</t>
  </si>
  <si>
    <t xml:space="preserve">Kindergarten </t>
  </si>
  <si>
    <t>First Grade</t>
  </si>
  <si>
    <t>Second Grade</t>
  </si>
  <si>
    <t>Third Grade</t>
  </si>
  <si>
    <t>Fourth Grade</t>
  </si>
  <si>
    <t>NOTE: Final totals in</t>
  </si>
  <si>
    <t>Fifth Grade</t>
  </si>
  <si>
    <t>B.1. and B.2.</t>
  </si>
  <si>
    <t>Sixth Grade</t>
  </si>
  <si>
    <t>must all be the same!</t>
  </si>
  <si>
    <t>Seventh Grade</t>
  </si>
  <si>
    <t>Eighth Grade</t>
  </si>
  <si>
    <t>Ninth Grade</t>
  </si>
  <si>
    <t>Tenth Grade</t>
  </si>
  <si>
    <t>Eleventh Grade</t>
  </si>
  <si>
    <t>Twelfth Grade</t>
  </si>
  <si>
    <t>Ungraded</t>
  </si>
  <si>
    <t xml:space="preserve">Total </t>
  </si>
  <si>
    <t>C. STAFF</t>
  </si>
  <si>
    <r>
      <rPr>
        <i/>
        <sz val="10"/>
        <color theme="1"/>
        <rFont val="Arial"/>
        <family val="2"/>
      </rPr>
      <t xml:space="preserve">Include all </t>
    </r>
    <r>
      <rPr>
        <b/>
        <i/>
        <u/>
        <sz val="10"/>
        <color theme="1"/>
        <rFont val="Arial"/>
        <family val="2"/>
      </rPr>
      <t>paid professional</t>
    </r>
    <r>
      <rPr>
        <i/>
        <sz val="10"/>
        <color theme="1"/>
        <rFont val="Arial"/>
        <family val="2"/>
      </rPr>
      <t xml:space="preserve"> (administrators and faculty) who have responsibility for the </t>
    </r>
  </si>
  <si>
    <t>teaching/learning process in C.1. and C.2. Do not include development or admissions directors, teachers' aides or</t>
  </si>
  <si>
    <t>support staff.</t>
  </si>
  <si>
    <t>C.1. Professional Staff by Race and Religion</t>
  </si>
  <si>
    <r>
      <rPr>
        <i/>
        <sz val="10"/>
        <color theme="1"/>
        <rFont val="Arial"/>
        <family val="2"/>
      </rPr>
      <t xml:space="preserve">List the number of </t>
    </r>
    <r>
      <rPr>
        <b/>
        <i/>
        <u/>
        <sz val="10"/>
        <color theme="1"/>
        <rFont val="Arial"/>
        <family val="2"/>
      </rPr>
      <t>all</t>
    </r>
    <r>
      <rPr>
        <i/>
        <sz val="10"/>
        <color theme="1"/>
        <rFont val="Arial"/>
        <family val="2"/>
      </rPr>
      <t xml:space="preserve"> the full- and part-time professional staff in each category.</t>
    </r>
  </si>
  <si>
    <t>Hispanic or Latino</t>
  </si>
  <si>
    <t>How many professional staff are Hispanic or Hispanic and some other race?</t>
  </si>
  <si>
    <t>C.2.  Full and Part-time Professional Staff</t>
  </si>
  <si>
    <t xml:space="preserve">List the number of full- and part-time paid professionals in the appropriate categories.  </t>
  </si>
  <si>
    <t>The totals in section C.1. and C.2. must agree with each other.</t>
  </si>
  <si>
    <t>FULL-TIME</t>
  </si>
  <si>
    <t>PART-TIME</t>
  </si>
  <si>
    <t>Female Religious</t>
  </si>
  <si>
    <t>Female religious means Sisters/Nuns</t>
  </si>
  <si>
    <t>Male Religious</t>
  </si>
  <si>
    <t>Male religious are Brothers</t>
  </si>
  <si>
    <t>Clergy</t>
  </si>
  <si>
    <t>Lay, Male</t>
  </si>
  <si>
    <t>Lay, Female</t>
  </si>
  <si>
    <t>C.3. Total Staff by Type</t>
  </si>
  <si>
    <r>
      <rPr>
        <i/>
        <sz val="10"/>
        <color theme="1"/>
        <rFont val="Arial"/>
        <family val="2"/>
      </rPr>
      <t xml:space="preserve">List the number of staff in the appropriate categories. This includes </t>
    </r>
    <r>
      <rPr>
        <b/>
        <i/>
        <u/>
        <sz val="10"/>
        <color theme="1"/>
        <rFont val="Arial"/>
        <family val="2"/>
      </rPr>
      <t>all</t>
    </r>
    <r>
      <rPr>
        <i/>
        <sz val="10"/>
        <color theme="1"/>
        <rFont val="Arial"/>
        <family val="2"/>
      </rPr>
      <t xml:space="preserve"> staff and so the total should </t>
    </r>
    <r>
      <rPr>
        <b/>
        <i/>
        <u/>
        <sz val="10"/>
        <color theme="1"/>
        <rFont val="Arial"/>
        <family val="2"/>
      </rPr>
      <t>not</t>
    </r>
    <r>
      <rPr>
        <i/>
        <sz val="10"/>
        <color theme="1"/>
        <rFont val="Arial"/>
        <family val="2"/>
      </rPr>
      <t xml:space="preserve"> match C.1. or C.2.</t>
    </r>
  </si>
  <si>
    <t>President/Head of School</t>
  </si>
  <si>
    <t>Principal</t>
  </si>
  <si>
    <t>Assistant Principals</t>
  </si>
  <si>
    <t>Guidance Counselors</t>
  </si>
  <si>
    <t>Teachers</t>
  </si>
  <si>
    <t>Teacher Assistant/Teacher Aide</t>
  </si>
  <si>
    <t>Librarians</t>
  </si>
  <si>
    <t>Other Staff</t>
  </si>
  <si>
    <t>C.4. Teacher Retention</t>
  </si>
  <si>
    <t>In order to calculate teacher retention, please answer the following:</t>
  </si>
  <si>
    <t>1.  How many teachers were employed in the 2024-25 school year?</t>
  </si>
  <si>
    <t>2.  How many teachers did NOT return for the 2025-26 school year?</t>
  </si>
  <si>
    <t>3. How many teachers are new to the school for the 2025-26 school year?</t>
  </si>
  <si>
    <t>4. How many teachers are in their first year of teaching as a career in the 2025-26 school year?</t>
  </si>
  <si>
    <t>D. GOVERNMENT FUNDED PROGRAMS</t>
  </si>
  <si>
    <t>To answer the 4 questions below, put a '1' in either the Yes or No column.</t>
  </si>
  <si>
    <t>YES</t>
  </si>
  <si>
    <t>NO</t>
  </si>
  <si>
    <t>1.  Does your school receive Title I services?</t>
  </si>
  <si>
    <t>2.  Does your school receive Title II services?</t>
  </si>
  <si>
    <t>3.  Does your school receive Title III services?</t>
  </si>
  <si>
    <t>4.  Does your school receive Title IV services?</t>
  </si>
  <si>
    <t>5.  Number of students who receive Title I services</t>
  </si>
  <si>
    <t>7.  Number of students who receive free or reduced price lunch</t>
  </si>
  <si>
    <t>8.  Number of students who are eligible for free or reduced price lunch</t>
  </si>
  <si>
    <t>9.  Number of students accessing funding through a parental choice program</t>
  </si>
  <si>
    <t>E.  ADDITIONAL INFORMATION</t>
  </si>
  <si>
    <t>1.  Does the school have a Board, Commission or Council? If yes, what type?</t>
  </si>
  <si>
    <t>To answer the 5 questions below, put a '1' in either the Yes or No column.</t>
  </si>
  <si>
    <t>2.  Does the school have an Extended Day Program?</t>
  </si>
  <si>
    <t>3.  Does the school have a waiting list for any grade?</t>
  </si>
  <si>
    <t>4.  Did the school receive E-rate telecom discounts in the last school year?</t>
  </si>
  <si>
    <t>5.  Does your school offer a dual-language immersion program?</t>
  </si>
  <si>
    <t>6.  Does your school offer an International Baccalaureate program?</t>
  </si>
  <si>
    <t>7. Is your school considered a microschool?</t>
  </si>
  <si>
    <t>8. Is your school considered a classical school?</t>
  </si>
  <si>
    <t>9. Number of students with the following diagnosed disabilities:</t>
  </si>
  <si>
    <t>a. Attention-Deficit Hyperactivity Disorder</t>
  </si>
  <si>
    <t>b. Autism Spectrum Disorder</t>
  </si>
  <si>
    <t>c. Specific Learning Disability</t>
  </si>
  <si>
    <t>d. Intellectual or Development Disability</t>
  </si>
  <si>
    <t>e. Physical Disability</t>
  </si>
  <si>
    <t>f. Other</t>
  </si>
  <si>
    <t>g. Multiple Diagnosed Disabilities</t>
  </si>
  <si>
    <t>Total number of students with a diagnosed disability</t>
  </si>
  <si>
    <t>10.  Number of international students with visas</t>
  </si>
  <si>
    <t>You are done! Please send it by email to your diocesan office by September 26, 2025.</t>
  </si>
  <si>
    <t>NCEA School Databank Form Completion Guide 2025-26_FINAL.pdf</t>
  </si>
  <si>
    <t>To use this file, simply go to File &gt; Download (Do not request access.)</t>
  </si>
  <si>
    <t>                 </t>
  </si>
  <si>
    <t>                   </t>
  </si>
  <si>
    <r>
      <rPr>
        <sz val="11"/>
        <color theme="1"/>
        <rFont val="Aptos"/>
        <family val="2"/>
      </rPr>
      <t xml:space="preserve">                  </t>
    </r>
    <r>
      <rPr>
        <sz val="12"/>
        <color theme="1"/>
        <rFont val="Times New Roman"/>
        <family val="1"/>
      </rPr>
      <t> </t>
    </r>
  </si>
  <si>
    <t>School Address</t>
  </si>
  <si>
    <t>School Name</t>
  </si>
  <si>
    <t>NCEA ID</t>
  </si>
  <si>
    <t>A.1a Location</t>
  </si>
  <si>
    <t>A.1b Sponsorship</t>
  </si>
  <si>
    <t>A2.Gender</t>
  </si>
  <si>
    <t>B1. Enrollment by Ethnicity</t>
  </si>
  <si>
    <t>B1. Enrollment by Ethnicity(cont)</t>
  </si>
  <si>
    <t>B2. Enrollment by Grade Level</t>
  </si>
  <si>
    <t>B2. Enrollment by Grade Level (cont)</t>
  </si>
  <si>
    <t>C1. Staff Ethnicity</t>
  </si>
  <si>
    <t>C1. Staff Ethnicity (cont)</t>
  </si>
  <si>
    <t>C.2 Full and Part Time Staffing</t>
  </si>
  <si>
    <t>C.3 Staff by Type</t>
  </si>
  <si>
    <t>C.4 Teacher Retention</t>
  </si>
  <si>
    <t>D. Government Funded Programs</t>
  </si>
  <si>
    <t>E. Additional Information</t>
  </si>
  <si>
    <t>C2 (continued)</t>
  </si>
  <si>
    <t>Internal fields</t>
  </si>
  <si>
    <t>Combinations of location and sponsorship</t>
  </si>
  <si>
    <t>Computed if school form is done</t>
  </si>
  <si>
    <t>Can be directly entered as a '1' in one of 16 spots</t>
  </si>
  <si>
    <t>schools with gov't funded programs</t>
  </si>
  <si>
    <t>B1 Hispanic</t>
  </si>
  <si>
    <t>C1 (Hispanic)</t>
  </si>
  <si>
    <t>Specific Disabilities</t>
  </si>
  <si>
    <t xml:space="preserve">Stud Race Cont. </t>
  </si>
  <si>
    <t xml:space="preserve">Staf Race Cont. </t>
  </si>
  <si>
    <t>Innercity</t>
  </si>
  <si>
    <t>Parish</t>
  </si>
  <si>
    <t>RelCon/Priv</t>
  </si>
  <si>
    <t>NA - Cath</t>
  </si>
  <si>
    <t>NA-non</t>
  </si>
  <si>
    <t>NA-umk</t>
  </si>
  <si>
    <t>Asian - C</t>
  </si>
  <si>
    <t>Asian-NonC</t>
  </si>
  <si>
    <t>Asian-unk</t>
  </si>
  <si>
    <t>Black-C</t>
  </si>
  <si>
    <t>Black-NonC</t>
  </si>
  <si>
    <t>Black-unk</t>
  </si>
  <si>
    <t>HawPI-C</t>
  </si>
  <si>
    <t>HawPI-non-C</t>
  </si>
  <si>
    <t>HawPI- unk</t>
  </si>
  <si>
    <t>White - C</t>
  </si>
  <si>
    <t>White-nonC</t>
  </si>
  <si>
    <t>White-unk</t>
  </si>
  <si>
    <t>MR - C</t>
  </si>
  <si>
    <t>MR-nonC</t>
  </si>
  <si>
    <t>MR-unk</t>
  </si>
  <si>
    <t>Unk-C</t>
  </si>
  <si>
    <t>Unk-nonC</t>
  </si>
  <si>
    <t>Unk-unk</t>
  </si>
  <si>
    <t>EL-PK2</t>
  </si>
  <si>
    <t>EL-PK3</t>
  </si>
  <si>
    <t>EL-PK4</t>
  </si>
  <si>
    <t>EL-Kind</t>
  </si>
  <si>
    <t>EL-1</t>
  </si>
  <si>
    <t>EL-2</t>
  </si>
  <si>
    <t>EL-3</t>
  </si>
  <si>
    <t>EL-4</t>
  </si>
  <si>
    <t>EL-5</t>
  </si>
  <si>
    <t>EL-6</t>
  </si>
  <si>
    <t>EL-7</t>
  </si>
  <si>
    <t>EL-8</t>
  </si>
  <si>
    <t>EL-9</t>
  </si>
  <si>
    <t>EL-ungr</t>
  </si>
  <si>
    <t>Sec-5</t>
  </si>
  <si>
    <t>Sec-6</t>
  </si>
  <si>
    <t>Sec-7</t>
  </si>
  <si>
    <t>Sec-8</t>
  </si>
  <si>
    <t>Sec-9</t>
  </si>
  <si>
    <t>Sec-10</t>
  </si>
  <si>
    <t>Sec-11</t>
  </si>
  <si>
    <t>Sec-12</t>
  </si>
  <si>
    <t>Sec-ungr</t>
  </si>
  <si>
    <t>FemRel-FT</t>
  </si>
  <si>
    <t>FemRel-PT</t>
  </si>
  <si>
    <t>MalRel - FT</t>
  </si>
  <si>
    <t>MalRel - PT</t>
  </si>
  <si>
    <t>Clergy- FT</t>
  </si>
  <si>
    <t>Clergy - PT</t>
  </si>
  <si>
    <t>MalLay - FT</t>
  </si>
  <si>
    <t>MalLay - PT</t>
  </si>
  <si>
    <t>FemLay- FT</t>
  </si>
  <si>
    <t>FemLay - PT</t>
  </si>
  <si>
    <t>Total PY</t>
  </si>
  <si>
    <t>Left</t>
  </si>
  <si>
    <t>Title I-Y</t>
  </si>
  <si>
    <t>Title I-N</t>
  </si>
  <si>
    <t>Title II-Y</t>
  </si>
  <si>
    <t>Title II-N</t>
  </si>
  <si>
    <t>Title III-Y</t>
  </si>
  <si>
    <t>Title III-N</t>
  </si>
  <si>
    <t>Title IV-Y</t>
  </si>
  <si>
    <t>Title IV-N</t>
  </si>
  <si>
    <t>Title I-R</t>
  </si>
  <si>
    <t>Lunch-R</t>
  </si>
  <si>
    <t>Lunch-E</t>
  </si>
  <si>
    <t>Parental Choice</t>
  </si>
  <si>
    <t>Board-A</t>
  </si>
  <si>
    <t>Board-C</t>
  </si>
  <si>
    <t>Board-LJ</t>
  </si>
  <si>
    <t>Board-FAJ</t>
  </si>
  <si>
    <t>Board-N</t>
  </si>
  <si>
    <t>ExDay-Y</t>
  </si>
  <si>
    <t>ExDay-N</t>
  </si>
  <si>
    <t>Wait-Y</t>
  </si>
  <si>
    <t>Wait-N</t>
  </si>
  <si>
    <t>E-Rate-Y</t>
  </si>
  <si>
    <t>E-Rate-N</t>
  </si>
  <si>
    <t>DL-Y</t>
  </si>
  <si>
    <t>DL-N</t>
  </si>
  <si>
    <t>IB-Y</t>
  </si>
  <si>
    <t>IB-N</t>
  </si>
  <si>
    <t>Disability</t>
  </si>
  <si>
    <t>International</t>
  </si>
  <si>
    <t>Unknown FT</t>
  </si>
  <si>
    <t>Unknown PT</t>
  </si>
  <si>
    <t>Urb-1Par</t>
  </si>
  <si>
    <t>Urb-InterPar</t>
  </si>
  <si>
    <t>Urb-Dio</t>
  </si>
  <si>
    <t>Urb-Pri</t>
  </si>
  <si>
    <t>IC-SP</t>
  </si>
  <si>
    <t>IC-IP</t>
  </si>
  <si>
    <t>IC-D</t>
  </si>
  <si>
    <t>IC-P</t>
  </si>
  <si>
    <t>S-SP</t>
  </si>
  <si>
    <t>S-IP</t>
  </si>
  <si>
    <t>S-D</t>
  </si>
  <si>
    <t>S-P</t>
  </si>
  <si>
    <t>R-SP</t>
  </si>
  <si>
    <t>R-IP</t>
  </si>
  <si>
    <t>R-D</t>
  </si>
  <si>
    <t>R-P</t>
  </si>
  <si>
    <t>Title 1</t>
  </si>
  <si>
    <t>Nutrition</t>
  </si>
  <si>
    <t>His Stu Cath</t>
  </si>
  <si>
    <t>His Stu NC</t>
  </si>
  <si>
    <t>His Stu unk</t>
  </si>
  <si>
    <t>His Staff Cath</t>
  </si>
  <si>
    <t>His Staf NC</t>
  </si>
  <si>
    <t>His Staf unk</t>
  </si>
  <si>
    <t>V-SP</t>
  </si>
  <si>
    <t>V-IP</t>
  </si>
  <si>
    <t>V-D</t>
  </si>
  <si>
    <t>V-P</t>
  </si>
  <si>
    <t>PC-Schools</t>
  </si>
  <si>
    <t>Microschool-Y</t>
  </si>
  <si>
    <t>Microschool-N</t>
  </si>
  <si>
    <t>Classical-Y</t>
  </si>
  <si>
    <t>Classical-N</t>
  </si>
  <si>
    <t>Attention-Deficit Hyperactivity Disorder</t>
  </si>
  <si>
    <t>Autism Spectrum Disorder</t>
  </si>
  <si>
    <t>Specific Learning Disabiity</t>
  </si>
  <si>
    <t>Intellectual or Development Disability</t>
  </si>
  <si>
    <t>Physical Disability</t>
  </si>
  <si>
    <t xml:space="preserve"> Other Disability</t>
  </si>
  <si>
    <t>Multiple Disabilities</t>
  </si>
  <si>
    <t>School w/ Disabilites</t>
  </si>
  <si>
    <t>Teacher New To School</t>
  </si>
  <si>
    <t>1st Year Teacher</t>
  </si>
  <si>
    <t>ME-C</t>
  </si>
  <si>
    <t>ME-nonC</t>
  </si>
  <si>
    <t>ME-unk</t>
  </si>
  <si>
    <t>His-His &amp; SOR</t>
  </si>
  <si>
    <t>This two row spreadsheet is automatically filled with numbers when they are entered into the first, formatted spreadsheet.</t>
  </si>
  <si>
    <t>This sheet is password protected.</t>
  </si>
  <si>
    <t>It will be used at your diocese to transfer the data into the Diocesan report which is submitted to NCEA.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</si>
</sst>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(* #,##0_);_(* \(#,##0\);_(* &quot;-&quot;_);_(@_)"/>
    <numFmt numFmtId="164" formatCode="0_);\(0\)"/>
  </numFmts>
  <fonts count="35">
    <font>
      <sz val="10"/>
      <color rgb="FF000000"/>
      <name val="Arial"/>
      <scheme val="minor"/>
    </font>
    <font>
      <b/>
      <sz val="16"/>
      <color theme="1"/>
      <name val="Arial"/>
      <family val="2"/>
    </font>
    <font>
      <sz val="10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u/>
      <sz val="14"/>
      <color rgb="FF3366FF"/>
      <name val="Arial"/>
      <family val="2"/>
    </font>
    <font>
      <b/>
      <sz val="10"/>
      <color theme="1"/>
      <name val="Arial"/>
      <family val="2"/>
    </font>
    <font>
      <b/>
      <sz val="10"/>
      <color rgb="FFDD0806"/>
      <name val="Arial"/>
      <family val="2"/>
    </font>
    <font>
      <sz val="10"/>
      <color rgb="FFDD0806"/>
      <name val="Arial"/>
      <family val="2"/>
    </font>
    <font>
      <b/>
      <sz val="8"/>
      <color theme="1"/>
      <name val="Arial"/>
      <family val="2"/>
    </font>
    <font>
      <b/>
      <sz val="8"/>
      <color rgb="FF00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FFFF"/>
      <name val="Arial"/>
      <family val="2"/>
    </font>
    <font>
      <u/>
      <sz val="10"/>
      <color theme="1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  <scheme val="minor"/>
    </font>
    <font>
      <b/>
      <sz val="11"/>
      <color theme="1"/>
      <name val="Arial"/>
      <family val="2"/>
    </font>
    <font>
      <b/>
      <i/>
      <sz val="11"/>
      <color theme="1"/>
      <name val="Arial"/>
      <family val="2"/>
    </font>
    <font>
      <b/>
      <sz val="11"/>
      <color rgb="FFFFFFFF"/>
      <name val="Arial"/>
      <family val="2"/>
    </font>
    <font>
      <b/>
      <i/>
      <sz val="11"/>
      <color rgb="FFFFFFFF"/>
      <name val="Arial"/>
      <family val="2"/>
    </font>
    <font>
      <b/>
      <sz val="14"/>
      <color rgb="FF365F91"/>
      <name val="Calibri"/>
      <family val="2"/>
    </font>
    <font>
      <sz val="11"/>
      <color theme="1"/>
      <name val="Aptos"/>
      <family val="2"/>
    </font>
    <font>
      <b/>
      <sz val="13"/>
      <color rgb="FF4F81BD"/>
      <name val="Calibri"/>
      <family val="2"/>
    </font>
    <font>
      <sz val="10"/>
      <color theme="10"/>
      <name val="Arial"/>
      <family val="2"/>
    </font>
    <font>
      <sz val="11"/>
      <color rgb="FF0F4761"/>
      <name val="Aptos"/>
      <family val="2"/>
    </font>
    <font>
      <i/>
      <sz val="11"/>
      <color rgb="FF0F4761"/>
      <name val="Aptos"/>
      <family val="2"/>
    </font>
    <font>
      <b/>
      <sz val="11"/>
      <color theme="1"/>
      <name val="Aptos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sz val="10"/>
      <color theme="1"/>
      <name val="Noto Sans Symbols"/>
    </font>
    <font>
      <i/>
      <sz val="10"/>
      <color rgb="FF3366FF"/>
      <name val="Arial"/>
      <family val="2"/>
    </font>
    <font>
      <b/>
      <i/>
      <u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</fills>
  <borders count="2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FFFFFF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95">
    <xf numFmtId="0" fontId="0" fillId="0" borderId="0" xfId="0"/>
    <xf numFmtId="0" fontId="3" fillId="2" borderId="4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4" fillId="2" borderId="4" xfId="0" applyFont="1" applyFill="1" applyBorder="1"/>
    <xf numFmtId="0" fontId="4" fillId="3" borderId="5" xfId="0" applyFont="1" applyFill="1" applyBorder="1"/>
    <xf numFmtId="0" fontId="4" fillId="3" borderId="6" xfId="0" applyFont="1" applyFill="1" applyBorder="1"/>
    <xf numFmtId="0" fontId="4" fillId="3" borderId="7" xfId="0" applyFont="1" applyFill="1" applyBorder="1"/>
    <xf numFmtId="0" fontId="4" fillId="0" borderId="0" xfId="0" applyFont="1" applyAlignment="1">
      <alignment wrapText="1"/>
    </xf>
    <xf numFmtId="0" fontId="4" fillId="3" borderId="8" xfId="0" applyFont="1" applyFill="1" applyBorder="1"/>
    <xf numFmtId="0" fontId="4" fillId="3" borderId="9" xfId="0" applyFont="1" applyFill="1" applyBorder="1"/>
    <xf numFmtId="0" fontId="4" fillId="3" borderId="10" xfId="0" applyFont="1" applyFill="1" applyBorder="1"/>
    <xf numFmtId="0" fontId="7" fillId="0" borderId="0" xfId="0" applyFont="1" applyAlignment="1">
      <alignment horizontal="center"/>
    </xf>
    <xf numFmtId="0" fontId="4" fillId="0" borderId="0" xfId="0" applyFont="1"/>
    <xf numFmtId="0" fontId="7" fillId="2" borderId="4" xfId="0" applyFont="1" applyFill="1" applyBorder="1"/>
    <xf numFmtId="0" fontId="4" fillId="3" borderId="14" xfId="0" applyFont="1" applyFill="1" applyBorder="1"/>
    <xf numFmtId="0" fontId="4" fillId="2" borderId="4" xfId="0" applyFont="1" applyFill="1" applyBorder="1" applyAlignment="1">
      <alignment wrapText="1"/>
    </xf>
    <xf numFmtId="0" fontId="4" fillId="3" borderId="15" xfId="0" applyFont="1" applyFill="1" applyBorder="1"/>
    <xf numFmtId="0" fontId="8" fillId="2" borderId="4" xfId="0" applyFont="1" applyFill="1" applyBorder="1"/>
    <xf numFmtId="0" fontId="9" fillId="2" borderId="4" xfId="0" applyFont="1" applyFill="1" applyBorder="1"/>
    <xf numFmtId="0" fontId="8" fillId="2" borderId="4" xfId="0" applyFont="1" applyFill="1" applyBorder="1" applyAlignment="1">
      <alignment horizontal="left"/>
    </xf>
    <xf numFmtId="0" fontId="10" fillId="0" borderId="0" xfId="0" applyFont="1" applyAlignment="1">
      <alignment horizontal="center"/>
    </xf>
    <xf numFmtId="0" fontId="11" fillId="2" borderId="4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4" fillId="3" borderId="14" xfId="0" applyFont="1" applyFill="1" applyBorder="1" applyAlignment="1">
      <alignment horizontal="center"/>
    </xf>
    <xf numFmtId="0" fontId="4" fillId="4" borderId="14" xfId="0" applyFont="1" applyFill="1" applyBorder="1" applyAlignment="1">
      <alignment horizontal="center"/>
    </xf>
    <xf numFmtId="9" fontId="4" fillId="4" borderId="14" xfId="0" applyNumberFormat="1" applyFont="1" applyFill="1" applyBorder="1" applyAlignment="1">
      <alignment horizontal="center"/>
    </xf>
    <xf numFmtId="0" fontId="12" fillId="0" borderId="0" xfId="0" applyFont="1"/>
    <xf numFmtId="0" fontId="4" fillId="4" borderId="1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left"/>
    </xf>
    <xf numFmtId="0" fontId="4" fillId="2" borderId="17" xfId="0" applyFont="1" applyFill="1" applyBorder="1" applyAlignment="1">
      <alignment horizontal="left" wrapText="1"/>
    </xf>
    <xf numFmtId="3" fontId="4" fillId="4" borderId="14" xfId="0" applyNumberFormat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wrapText="1"/>
    </xf>
    <xf numFmtId="0" fontId="8" fillId="3" borderId="14" xfId="0" applyFont="1" applyFill="1" applyBorder="1" applyAlignment="1">
      <alignment horizontal="left"/>
    </xf>
    <xf numFmtId="0" fontId="13" fillId="2" borderId="4" xfId="0" applyFont="1" applyFill="1" applyBorder="1"/>
    <xf numFmtId="0" fontId="5" fillId="0" borderId="0" xfId="0" applyFont="1"/>
    <xf numFmtId="0" fontId="10" fillId="0" borderId="18" xfId="0" applyFont="1" applyBorder="1" applyAlignment="1">
      <alignment horizontal="center"/>
    </xf>
    <xf numFmtId="0" fontId="14" fillId="5" borderId="14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right"/>
    </xf>
    <xf numFmtId="0" fontId="5" fillId="2" borderId="4" xfId="0" applyFont="1" applyFill="1" applyBorder="1"/>
    <xf numFmtId="0" fontId="4" fillId="5" borderId="14" xfId="0" applyFont="1" applyFill="1" applyBorder="1" applyAlignment="1">
      <alignment horizontal="center"/>
    </xf>
    <xf numFmtId="164" fontId="4" fillId="4" borderId="14" xfId="0" applyNumberFormat="1" applyFont="1" applyFill="1" applyBorder="1" applyAlignment="1">
      <alignment horizontal="center"/>
    </xf>
    <xf numFmtId="3" fontId="4" fillId="3" borderId="14" xfId="0" applyNumberFormat="1" applyFont="1" applyFill="1" applyBorder="1" applyAlignment="1">
      <alignment horizontal="center"/>
    </xf>
    <xf numFmtId="37" fontId="4" fillId="3" borderId="14" xfId="0" applyNumberFormat="1" applyFont="1" applyFill="1" applyBorder="1" applyAlignment="1">
      <alignment horizontal="center"/>
    </xf>
    <xf numFmtId="37" fontId="4" fillId="4" borderId="14" xfId="0" applyNumberFormat="1" applyFont="1" applyFill="1" applyBorder="1" applyAlignment="1">
      <alignment horizontal="center"/>
    </xf>
    <xf numFmtId="0" fontId="5" fillId="2" borderId="4" xfId="0" applyFont="1" applyFill="1" applyBorder="1" applyAlignment="1">
      <alignment horizontal="left"/>
    </xf>
    <xf numFmtId="41" fontId="4" fillId="3" borderId="14" xfId="0" applyNumberFormat="1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7" fillId="2" borderId="4" xfId="0" applyFont="1" applyFill="1" applyBorder="1" applyAlignment="1">
      <alignment wrapText="1"/>
    </xf>
    <xf numFmtId="0" fontId="4" fillId="3" borderId="14" xfId="0" applyFont="1" applyFill="1" applyBorder="1" applyAlignment="1">
      <alignment wrapText="1"/>
    </xf>
    <xf numFmtId="0" fontId="4" fillId="2" borderId="4" xfId="0" applyFont="1" applyFill="1" applyBorder="1" applyAlignment="1">
      <alignment horizontal="left" vertical="center"/>
    </xf>
    <xf numFmtId="0" fontId="15" fillId="0" borderId="0" xfId="0" applyFont="1"/>
    <xf numFmtId="0" fontId="16" fillId="0" borderId="0" xfId="0" applyFont="1"/>
    <xf numFmtId="0" fontId="17" fillId="0" borderId="0" xfId="0" applyFont="1"/>
    <xf numFmtId="0" fontId="16" fillId="0" borderId="0" xfId="0" applyFont="1" applyAlignment="1">
      <alignment vertical="center" wrapText="1"/>
    </xf>
    <xf numFmtId="0" fontId="16" fillId="0" borderId="0" xfId="0" applyFont="1" applyAlignment="1">
      <alignment wrapText="1"/>
    </xf>
    <xf numFmtId="0" fontId="18" fillId="0" borderId="0" xfId="0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20" fillId="2" borderId="4" xfId="0" applyFont="1" applyFill="1" applyBorder="1" applyAlignment="1">
      <alignment vertical="center" wrapText="1"/>
    </xf>
    <xf numFmtId="0" fontId="18" fillId="0" borderId="0" xfId="0" applyFont="1" applyAlignment="1">
      <alignment horizontal="left" vertical="center" wrapText="1"/>
    </xf>
    <xf numFmtId="0" fontId="16" fillId="0" borderId="0" xfId="0" applyFont="1" applyAlignment="1">
      <alignment horizontal="center"/>
    </xf>
    <xf numFmtId="0" fontId="21" fillId="2" borderId="4" xfId="0" applyFont="1" applyFill="1" applyBorder="1" applyAlignment="1">
      <alignment vertical="center" wrapText="1"/>
    </xf>
    <xf numFmtId="0" fontId="22" fillId="0" borderId="0" xfId="0" applyFont="1"/>
    <xf numFmtId="0" fontId="23" fillId="0" borderId="0" xfId="0" applyFont="1"/>
    <xf numFmtId="0" fontId="24" fillId="0" borderId="0" xfId="0" applyFont="1"/>
    <xf numFmtId="0" fontId="25" fillId="0" borderId="0" xfId="0" applyFont="1"/>
    <xf numFmtId="0" fontId="26" fillId="0" borderId="0" xfId="0" applyFont="1"/>
    <xf numFmtId="0" fontId="27" fillId="0" borderId="0" xfId="0" applyFont="1"/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32" fillId="0" borderId="0" xfId="0" applyFont="1"/>
    <xf numFmtId="1" fontId="4" fillId="0" borderId="0" xfId="0" applyNumberFormat="1" applyFont="1"/>
    <xf numFmtId="0" fontId="1" fillId="2" borderId="1" xfId="0" applyFont="1" applyFill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6" fillId="2" borderId="1" xfId="0" applyFont="1" applyFill="1" applyBorder="1" applyAlignment="1">
      <alignment horizontal="center"/>
    </xf>
    <xf numFmtId="0" fontId="4" fillId="3" borderId="11" xfId="0" applyFont="1" applyFill="1" applyBorder="1" applyAlignment="1">
      <alignment horizontal="center"/>
    </xf>
    <xf numFmtId="0" fontId="2" fillId="0" borderId="12" xfId="0" applyFont="1" applyBorder="1"/>
    <xf numFmtId="0" fontId="2" fillId="0" borderId="13" xfId="0" applyFont="1" applyBorder="1"/>
    <xf numFmtId="0" fontId="5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2" fillId="0" borderId="16" xfId="0" applyFont="1" applyBorder="1"/>
    <xf numFmtId="0" fontId="4" fillId="2" borderId="1" xfId="0" applyFont="1" applyFill="1" applyBorder="1" applyAlignment="1">
      <alignment horizontal="left" wrapText="1"/>
    </xf>
    <xf numFmtId="2" fontId="5" fillId="2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right" wrapText="1"/>
    </xf>
    <xf numFmtId="0" fontId="7" fillId="0" borderId="19" xfId="0" applyFont="1" applyBorder="1" applyAlignment="1">
      <alignment horizontal="center"/>
    </xf>
    <xf numFmtId="0" fontId="2" fillId="0" borderId="19" xfId="0" applyFont="1" applyBorder="1"/>
    <xf numFmtId="0" fontId="2" fillId="0" borderId="20" xfId="0" applyFont="1" applyBorder="1"/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 wrapText="1"/>
    </xf>
    <xf numFmtId="0" fontId="5" fillId="0" borderId="19" xfId="0" applyFont="1" applyBorder="1" applyAlignment="1">
      <alignment horizontal="center"/>
    </xf>
    <xf numFmtId="14" fontId="5" fillId="0" borderId="19" xfId="0" applyNumberFormat="1" applyFont="1" applyBorder="1" applyAlignment="1">
      <alignment horizontal="center"/>
    </xf>
  </cellXfs>
  <cellStyles count="1">
    <cellStyle name="Normal" xfId="0" builtinId="0"/>
  </cellStyles>
  <dxfs count="7">
    <dxf>
      <fill>
        <patternFill patternType="solid">
          <fgColor rgb="FFD99594"/>
          <bgColor rgb="FFD99594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E5B8B7"/>
          <bgColor rgb="FFE5B8B7"/>
        </patternFill>
      </fill>
    </dxf>
    <dxf>
      <fill>
        <patternFill patternType="solid">
          <fgColor rgb="FFD99594"/>
          <bgColor rgb="FFD99594"/>
        </patternFill>
      </fill>
    </dxf>
    <dxf>
      <fill>
        <patternFill patternType="solid">
          <fgColor rgb="FFE5B8B7"/>
          <bgColor rgb="FFE5B8B7"/>
        </patternFill>
      </fill>
    </dxf>
    <dxf>
      <fill>
        <patternFill patternType="solid">
          <fgColor rgb="FFD99594"/>
          <bgColor rgb="FFD9959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203B66"/>
      </a:dk1>
      <a:lt1>
        <a:srgbClr val="F0D38E"/>
      </a:lt1>
      <a:dk2>
        <a:srgbClr val="203B66"/>
      </a:dk2>
      <a:lt2>
        <a:srgbClr val="F0D38E"/>
      </a:lt2>
      <a:accent1>
        <a:srgbClr val="39537F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nceatalk.sharepoint.com/:b:/s/ProfessionalLearningPrograms-PDWebinarsPLCs/EVO33IlgNJlMsSyA1oKgXwQBNbOd3C1k_nVwbP9YXSkQqw?e=gfGII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abSelected="1" workbookViewId="0">
      <selection sqref="A1:I1"/>
    </sheetView>
  </sheetViews>
  <sheetFormatPr defaultColWidth="12.5703125" defaultRowHeight="15" customHeight="1"/>
  <cols>
    <col min="1" max="1" width="13.85546875" customWidth="1"/>
    <col min="2" max="2" width="11.7109375" customWidth="1"/>
    <col min="3" max="3" width="10.42578125" customWidth="1"/>
    <col min="4" max="4" width="14.28515625" customWidth="1"/>
    <col min="5" max="5" width="15.140625" customWidth="1"/>
    <col min="6" max="6" width="18.42578125" customWidth="1"/>
    <col min="7" max="7" width="11.42578125" customWidth="1"/>
    <col min="8" max="8" width="11.85546875" customWidth="1"/>
    <col min="9" max="10" width="10.85546875" customWidth="1"/>
    <col min="11" max="11" width="11.42578125" customWidth="1"/>
    <col min="12" max="26" width="8.85546875" customWidth="1"/>
  </cols>
  <sheetData>
    <row r="1" spans="1:26" ht="12" customHeight="1">
      <c r="A1" s="74" t="s">
        <v>0</v>
      </c>
      <c r="B1" s="75"/>
      <c r="C1" s="75"/>
      <c r="D1" s="75"/>
      <c r="E1" s="75"/>
      <c r="F1" s="75"/>
      <c r="G1" s="75"/>
      <c r="H1" s="75"/>
      <c r="I1" s="76"/>
    </row>
    <row r="2" spans="1:26" ht="12" customHeight="1">
      <c r="A2" s="74" t="s">
        <v>1</v>
      </c>
      <c r="B2" s="75"/>
      <c r="C2" s="75"/>
      <c r="D2" s="75"/>
      <c r="E2" s="75"/>
      <c r="F2" s="75"/>
      <c r="G2" s="75"/>
      <c r="H2" s="75"/>
      <c r="I2" s="76"/>
    </row>
    <row r="3" spans="1:26" ht="12" customHeight="1">
      <c r="A3" s="1"/>
      <c r="B3" s="1"/>
      <c r="C3" s="1"/>
      <c r="D3" s="1"/>
      <c r="E3" s="1"/>
      <c r="F3" s="2"/>
      <c r="G3" s="2"/>
      <c r="H3" s="2"/>
      <c r="I3" s="3"/>
    </row>
    <row r="4" spans="1:26" ht="12" customHeight="1">
      <c r="A4" s="77" t="s">
        <v>2</v>
      </c>
      <c r="B4" s="75"/>
      <c r="C4" s="75"/>
      <c r="D4" s="75"/>
      <c r="E4" s="75"/>
      <c r="F4" s="75"/>
      <c r="G4" s="75"/>
      <c r="H4" s="75"/>
      <c r="I4" s="76"/>
    </row>
    <row r="5" spans="1:26" ht="12" customHeight="1">
      <c r="A5" s="4"/>
      <c r="B5" s="4"/>
      <c r="C5" s="4"/>
      <c r="D5" s="4"/>
      <c r="E5" s="4"/>
      <c r="F5" s="4"/>
      <c r="G5" s="4"/>
      <c r="H5" s="4"/>
      <c r="I5" s="4"/>
    </row>
    <row r="6" spans="1:26" ht="12" customHeight="1">
      <c r="A6" s="4" t="s">
        <v>3</v>
      </c>
      <c r="B6" s="4"/>
      <c r="C6" s="5"/>
      <c r="D6" s="6"/>
      <c r="E6" s="7"/>
      <c r="F6" s="8" t="s">
        <v>4</v>
      </c>
      <c r="G6" s="5"/>
      <c r="H6" s="7"/>
      <c r="I6" s="4"/>
    </row>
    <row r="7" spans="1:26" ht="12" customHeight="1">
      <c r="A7" s="4" t="s">
        <v>5</v>
      </c>
      <c r="B7" s="4"/>
      <c r="C7" s="9"/>
      <c r="D7" s="10"/>
      <c r="E7" s="11"/>
      <c r="F7" s="4" t="s">
        <v>6</v>
      </c>
      <c r="G7" s="5"/>
      <c r="H7" s="7"/>
      <c r="I7" s="4"/>
    </row>
    <row r="8" spans="1:26" ht="12" customHeight="1">
      <c r="A8" s="4" t="s">
        <v>7</v>
      </c>
      <c r="B8" s="4"/>
      <c r="C8" s="9"/>
      <c r="D8" s="10"/>
      <c r="E8" s="11"/>
      <c r="F8" s="4"/>
      <c r="G8" s="4"/>
      <c r="H8" s="4"/>
      <c r="I8" s="4"/>
    </row>
    <row r="9" spans="1:26" ht="12" customHeight="1">
      <c r="A9" s="4" t="s">
        <v>8</v>
      </c>
      <c r="B9" s="4"/>
      <c r="C9" s="9"/>
      <c r="D9" s="10"/>
      <c r="E9" s="11"/>
      <c r="F9" s="4"/>
      <c r="G9" s="4"/>
      <c r="H9" s="4"/>
      <c r="I9" s="4"/>
    </row>
    <row r="10" spans="1:26" ht="12" customHeight="1">
      <c r="A10" s="4" t="s">
        <v>9</v>
      </c>
      <c r="B10" s="4"/>
      <c r="C10" s="78"/>
      <c r="D10" s="79"/>
      <c r="E10" s="80"/>
      <c r="F10" s="4"/>
      <c r="G10" s="4"/>
      <c r="H10" s="4"/>
      <c r="I10" s="4"/>
    </row>
    <row r="11" spans="1:26" ht="12" customHeight="1">
      <c r="A11" s="12"/>
      <c r="B11" s="4"/>
      <c r="C11" s="4"/>
      <c r="D11" s="4"/>
      <c r="E11" s="4"/>
      <c r="F11" s="4"/>
      <c r="G11" s="4"/>
      <c r="H11" s="4"/>
      <c r="I11" s="4"/>
    </row>
    <row r="12" spans="1:26" ht="12" customHeight="1">
      <c r="A12" s="81" t="s">
        <v>10</v>
      </c>
      <c r="B12" s="75"/>
      <c r="C12" s="75"/>
      <c r="D12" s="75"/>
      <c r="E12" s="75"/>
      <c r="F12" s="75"/>
      <c r="G12" s="75"/>
      <c r="H12" s="76"/>
      <c r="I12" s="4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ht="12" customHeight="1">
      <c r="A13" s="81" t="s">
        <v>11</v>
      </c>
      <c r="B13" s="75"/>
      <c r="C13" s="75"/>
      <c r="D13" s="75"/>
      <c r="E13" s="75"/>
      <c r="F13" s="75"/>
      <c r="G13" s="75"/>
      <c r="H13" s="76"/>
      <c r="I13" s="4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spans="1:26" ht="12" customHeight="1">
      <c r="A14" s="14"/>
      <c r="B14" s="4"/>
      <c r="C14" s="4"/>
      <c r="D14" s="4"/>
      <c r="E14" s="4"/>
      <c r="F14" s="4"/>
      <c r="G14" s="13"/>
      <c r="H14" s="4"/>
      <c r="I14" s="4"/>
    </row>
    <row r="15" spans="1:26" ht="12" customHeight="1">
      <c r="A15" s="14" t="s">
        <v>12</v>
      </c>
      <c r="B15" s="4"/>
      <c r="C15" s="4"/>
      <c r="D15" s="14" t="s">
        <v>13</v>
      </c>
      <c r="E15" s="4"/>
      <c r="F15" s="4"/>
      <c r="G15" s="14" t="s">
        <v>14</v>
      </c>
      <c r="H15" s="4"/>
      <c r="I15" s="4"/>
    </row>
    <row r="16" spans="1:26" ht="12" customHeight="1">
      <c r="A16" s="14"/>
      <c r="B16" s="4"/>
      <c r="C16" s="4"/>
      <c r="D16" s="4"/>
      <c r="E16" s="4"/>
      <c r="F16" s="4"/>
      <c r="G16" s="14"/>
      <c r="H16" s="4"/>
      <c r="I16" s="4"/>
    </row>
    <row r="17" spans="1:26" ht="12" customHeight="1">
      <c r="A17" s="4" t="s">
        <v>15</v>
      </c>
      <c r="B17" s="15"/>
      <c r="C17" s="16"/>
      <c r="D17" s="4" t="s">
        <v>16</v>
      </c>
      <c r="E17" s="15"/>
      <c r="F17" s="16"/>
      <c r="G17" s="4" t="s">
        <v>17</v>
      </c>
      <c r="H17" s="15"/>
      <c r="I17" s="4"/>
    </row>
    <row r="18" spans="1:26" ht="12" customHeight="1">
      <c r="A18" s="4" t="s">
        <v>18</v>
      </c>
      <c r="B18" s="15"/>
      <c r="C18" s="4"/>
      <c r="D18" s="4" t="s">
        <v>19</v>
      </c>
      <c r="E18" s="15"/>
      <c r="F18" s="4"/>
      <c r="G18" s="4" t="s">
        <v>20</v>
      </c>
      <c r="H18" s="15"/>
      <c r="I18" s="4"/>
    </row>
    <row r="19" spans="1:26" ht="12" customHeight="1">
      <c r="A19" s="4" t="s">
        <v>21</v>
      </c>
      <c r="B19" s="15"/>
      <c r="C19" s="4"/>
      <c r="D19" s="4" t="s">
        <v>22</v>
      </c>
      <c r="E19" s="15"/>
      <c r="F19" s="4"/>
      <c r="G19" s="4" t="s">
        <v>23</v>
      </c>
      <c r="H19" s="17"/>
      <c r="I19" s="4"/>
    </row>
    <row r="20" spans="1:26" ht="12" customHeight="1">
      <c r="A20" s="4" t="s">
        <v>24</v>
      </c>
      <c r="B20" s="15"/>
      <c r="C20" s="4"/>
      <c r="D20" s="16" t="s">
        <v>25</v>
      </c>
      <c r="E20" s="15"/>
      <c r="F20" s="18" t="str">
        <f>IF((H17+H18+H19)=1," ",IF(F38&gt;0,"    Please put a '1' in one box above"," "))</f>
        <v xml:space="preserve"> </v>
      </c>
      <c r="G20" s="4"/>
      <c r="H20" s="13"/>
      <c r="I20" s="4"/>
    </row>
    <row r="21" spans="1:26" ht="12" customHeight="1">
      <c r="A21" s="4" t="s">
        <v>26</v>
      </c>
      <c r="B21" s="15"/>
      <c r="C21" s="4"/>
      <c r="D21" s="18" t="str">
        <f>IF((E17+E18+E19+E20)=1," ",IF(F38&gt;0,"    Please put a '1' in one box above"," "))</f>
        <v xml:space="preserve"> </v>
      </c>
      <c r="E21" s="13"/>
      <c r="F21" s="4"/>
      <c r="G21" s="4"/>
      <c r="H21" s="4"/>
      <c r="I21" s="4"/>
    </row>
    <row r="22" spans="1:26" ht="12" customHeight="1">
      <c r="A22" s="18" t="str">
        <f>IF((B18+B19+B20+B21+B17)=1," ",IF(F38&gt;0,"    Please put a '1' in one box above"," "))</f>
        <v xml:space="preserve"> </v>
      </c>
      <c r="B22" s="4"/>
      <c r="C22" s="4"/>
      <c r="D22" s="19"/>
      <c r="E22" s="4"/>
      <c r="F22" s="4"/>
      <c r="G22" s="4"/>
      <c r="H22" s="4"/>
      <c r="I22" s="4"/>
    </row>
    <row r="23" spans="1:26" ht="12" customHeight="1">
      <c r="A23" s="77" t="s">
        <v>27</v>
      </c>
      <c r="B23" s="75"/>
      <c r="C23" s="75"/>
      <c r="D23" s="75"/>
      <c r="E23" s="75"/>
      <c r="F23" s="75"/>
      <c r="G23" s="75"/>
      <c r="H23" s="76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3.5" customHeight="1">
      <c r="A24" s="1"/>
      <c r="B24" s="1"/>
      <c r="C24" s="1"/>
      <c r="D24" s="1"/>
      <c r="E24" s="1"/>
      <c r="F24" s="20"/>
      <c r="G24" s="1"/>
      <c r="H24" s="1"/>
      <c r="I24" s="4"/>
    </row>
    <row r="25" spans="1:26" ht="12" customHeight="1">
      <c r="A25" s="82" t="s">
        <v>28</v>
      </c>
      <c r="B25" s="75"/>
      <c r="C25" s="75"/>
      <c r="D25" s="75"/>
      <c r="E25" s="75"/>
      <c r="F25" s="75"/>
      <c r="G25" s="75"/>
      <c r="H25" s="76"/>
      <c r="I25" s="4"/>
    </row>
    <row r="26" spans="1:26" ht="12" customHeight="1">
      <c r="A26" s="81" t="s">
        <v>29</v>
      </c>
      <c r="B26" s="75"/>
      <c r="C26" s="75"/>
      <c r="D26" s="75"/>
      <c r="E26" s="75"/>
      <c r="F26" s="75"/>
      <c r="G26" s="75"/>
      <c r="H26" s="76"/>
      <c r="I26" s="4"/>
    </row>
    <row r="27" spans="1:26" ht="12" customHeight="1">
      <c r="A27" s="81" t="s">
        <v>30</v>
      </c>
      <c r="B27" s="75"/>
      <c r="C27" s="75"/>
      <c r="D27" s="75"/>
      <c r="E27" s="75"/>
      <c r="F27" s="75"/>
      <c r="G27" s="75"/>
      <c r="H27" s="76"/>
      <c r="I27" s="4"/>
    </row>
    <row r="28" spans="1:26" ht="12" customHeight="1">
      <c r="A28" s="4"/>
      <c r="B28" s="4"/>
      <c r="C28" s="21" t="s">
        <v>31</v>
      </c>
      <c r="D28" s="22" t="s">
        <v>32</v>
      </c>
      <c r="E28" s="23" t="s">
        <v>33</v>
      </c>
      <c r="F28" s="23" t="s">
        <v>34</v>
      </c>
      <c r="G28" s="23" t="s">
        <v>35</v>
      </c>
      <c r="H28" s="4"/>
      <c r="I28" s="4"/>
    </row>
    <row r="29" spans="1:26" ht="12" customHeight="1">
      <c r="A29" s="83" t="s">
        <v>36</v>
      </c>
      <c r="B29" s="84"/>
      <c r="C29" s="24"/>
      <c r="D29" s="24"/>
      <c r="E29" s="24"/>
      <c r="F29" s="25">
        <f t="shared" ref="F29:F38" si="0">SUM(C29:E29)</f>
        <v>0</v>
      </c>
      <c r="G29" s="26" t="str">
        <f t="shared" ref="G29:G38" si="1">IFERROR(F29/$F$38,"")</f>
        <v/>
      </c>
      <c r="H29" s="4"/>
      <c r="I29" s="4"/>
      <c r="J29" s="27"/>
    </row>
    <row r="30" spans="1:26" ht="12" customHeight="1">
      <c r="A30" s="83" t="s">
        <v>37</v>
      </c>
      <c r="B30" s="84"/>
      <c r="C30" s="24"/>
      <c r="D30" s="24"/>
      <c r="E30" s="24"/>
      <c r="F30" s="25">
        <f t="shared" si="0"/>
        <v>0</v>
      </c>
      <c r="G30" s="26" t="str">
        <f t="shared" si="1"/>
        <v/>
      </c>
      <c r="H30" s="4"/>
      <c r="I30" s="4"/>
      <c r="J30" s="27"/>
    </row>
    <row r="31" spans="1:26" ht="12" customHeight="1">
      <c r="A31" s="83" t="s">
        <v>38</v>
      </c>
      <c r="B31" s="84"/>
      <c r="C31" s="24"/>
      <c r="D31" s="24"/>
      <c r="E31" s="24"/>
      <c r="F31" s="25">
        <f t="shared" si="0"/>
        <v>0</v>
      </c>
      <c r="G31" s="26" t="str">
        <f t="shared" si="1"/>
        <v/>
      </c>
      <c r="H31" s="4"/>
      <c r="I31" s="4"/>
      <c r="J31" s="27"/>
    </row>
    <row r="32" spans="1:26" ht="12" customHeight="1">
      <c r="A32" s="85" t="s">
        <v>39</v>
      </c>
      <c r="B32" s="84"/>
      <c r="C32" s="24"/>
      <c r="D32" s="24"/>
      <c r="E32" s="24"/>
      <c r="F32" s="25">
        <f t="shared" si="0"/>
        <v>0</v>
      </c>
      <c r="G32" s="26" t="str">
        <f t="shared" si="1"/>
        <v/>
      </c>
      <c r="H32" s="4"/>
      <c r="I32" s="4"/>
      <c r="J32" s="27"/>
    </row>
    <row r="33" spans="1:26" ht="15" customHeight="1">
      <c r="A33" s="83" t="s">
        <v>40</v>
      </c>
      <c r="B33" s="84"/>
      <c r="C33" s="24"/>
      <c r="D33" s="24"/>
      <c r="E33" s="24"/>
      <c r="F33" s="28">
        <f t="shared" si="0"/>
        <v>0</v>
      </c>
      <c r="G33" s="26" t="str">
        <f t="shared" si="1"/>
        <v/>
      </c>
      <c r="H33" s="4"/>
      <c r="I33" s="4"/>
      <c r="J33" s="27"/>
    </row>
    <row r="34" spans="1:26" ht="12" customHeight="1">
      <c r="A34" s="29" t="s">
        <v>41</v>
      </c>
      <c r="B34" s="30"/>
      <c r="C34" s="24"/>
      <c r="D34" s="24"/>
      <c r="E34" s="24"/>
      <c r="F34" s="25">
        <f t="shared" si="0"/>
        <v>0</v>
      </c>
      <c r="G34" s="26" t="str">
        <f t="shared" si="1"/>
        <v/>
      </c>
      <c r="H34" s="4"/>
      <c r="I34" s="4"/>
      <c r="J34" s="27"/>
    </row>
    <row r="35" spans="1:26" ht="12" customHeight="1">
      <c r="A35" s="83" t="s">
        <v>42</v>
      </c>
      <c r="B35" s="84"/>
      <c r="C35" s="24"/>
      <c r="D35" s="24"/>
      <c r="E35" s="24"/>
      <c r="F35" s="25">
        <f t="shared" si="0"/>
        <v>0</v>
      </c>
      <c r="G35" s="26" t="str">
        <f t="shared" si="1"/>
        <v/>
      </c>
      <c r="H35" s="4"/>
      <c r="I35" s="4"/>
    </row>
    <row r="36" spans="1:26" ht="12" customHeight="1">
      <c r="A36" s="83" t="s">
        <v>43</v>
      </c>
      <c r="B36" s="84"/>
      <c r="C36" s="24"/>
      <c r="D36" s="24"/>
      <c r="E36" s="24"/>
      <c r="F36" s="25">
        <f t="shared" si="0"/>
        <v>0</v>
      </c>
      <c r="G36" s="26" t="str">
        <f t="shared" si="1"/>
        <v/>
      </c>
      <c r="H36" s="4"/>
      <c r="I36" s="4"/>
    </row>
    <row r="37" spans="1:26" ht="12" customHeight="1">
      <c r="A37" s="83" t="s">
        <v>44</v>
      </c>
      <c r="B37" s="84"/>
      <c r="C37" s="24"/>
      <c r="D37" s="24"/>
      <c r="E37" s="24"/>
      <c r="F37" s="25">
        <f t="shared" si="0"/>
        <v>0</v>
      </c>
      <c r="G37" s="26" t="str">
        <f t="shared" si="1"/>
        <v/>
      </c>
      <c r="H37" s="4"/>
      <c r="I37" s="4"/>
    </row>
    <row r="38" spans="1:26" ht="12" customHeight="1">
      <c r="A38" s="83" t="s">
        <v>45</v>
      </c>
      <c r="B38" s="84"/>
      <c r="C38" s="31">
        <f t="shared" ref="C38:E38" si="2">SUM(C29:C37)</f>
        <v>0</v>
      </c>
      <c r="D38" s="31">
        <f t="shared" si="2"/>
        <v>0</v>
      </c>
      <c r="E38" s="31">
        <f t="shared" si="2"/>
        <v>0</v>
      </c>
      <c r="F38" s="31">
        <f t="shared" si="0"/>
        <v>0</v>
      </c>
      <c r="G38" s="26" t="str">
        <f t="shared" si="1"/>
        <v/>
      </c>
      <c r="H38" s="4"/>
      <c r="I38" s="4"/>
    </row>
    <row r="39" spans="1:26" ht="12" customHeight="1">
      <c r="A39" s="83" t="s">
        <v>46</v>
      </c>
      <c r="B39" s="84"/>
      <c r="C39" s="26" t="str">
        <f t="shared" ref="C39:F39" si="3">IFERROR(C38/$F$38,"")</f>
        <v/>
      </c>
      <c r="D39" s="26" t="str">
        <f t="shared" si="3"/>
        <v/>
      </c>
      <c r="E39" s="26" t="str">
        <f t="shared" si="3"/>
        <v/>
      </c>
      <c r="F39" s="26" t="str">
        <f t="shared" si="3"/>
        <v/>
      </c>
      <c r="G39" s="26"/>
      <c r="H39" s="4"/>
      <c r="I39" s="4"/>
    </row>
    <row r="40" spans="1:26" ht="12" customHeight="1">
      <c r="A40" s="20"/>
      <c r="B40" s="4"/>
      <c r="C40" s="4"/>
      <c r="D40" s="4"/>
      <c r="E40" s="32"/>
      <c r="F40" s="20"/>
      <c r="G40" s="4"/>
      <c r="H40" s="4"/>
      <c r="I40" s="4"/>
    </row>
    <row r="41" spans="1:26" ht="12" customHeight="1">
      <c r="A41" s="20"/>
      <c r="B41" s="4"/>
      <c r="C41" s="4"/>
      <c r="D41" s="4"/>
      <c r="E41" s="32"/>
      <c r="F41" s="20"/>
      <c r="G41" s="4"/>
      <c r="H41" s="4"/>
      <c r="I41" s="4"/>
    </row>
    <row r="42" spans="1:26" ht="12" customHeight="1">
      <c r="A42" s="29" t="s">
        <v>47</v>
      </c>
      <c r="B42" s="4"/>
      <c r="C42" s="4"/>
      <c r="D42" s="4"/>
      <c r="E42" s="32"/>
      <c r="F42" s="33"/>
      <c r="G42" s="4"/>
      <c r="H42" s="34" t="str">
        <f>IF(F42&lt;F34,"Value must be at least equal to the number of Hispanics reported in B.1", " ")</f>
        <v xml:space="preserve"> </v>
      </c>
      <c r="I42" s="4"/>
    </row>
    <row r="43" spans="1:26" ht="12" customHeight="1">
      <c r="A43" s="20"/>
      <c r="B43" s="4"/>
      <c r="C43" s="4"/>
      <c r="D43" s="4"/>
      <c r="E43" s="32"/>
      <c r="F43" s="20"/>
      <c r="G43" s="4"/>
      <c r="H43" s="4"/>
      <c r="I43" s="4"/>
    </row>
    <row r="44" spans="1:26" ht="12" customHeight="1">
      <c r="A44" s="20"/>
      <c r="B44" s="4"/>
      <c r="C44" s="4"/>
      <c r="D44" s="4"/>
      <c r="E44" s="32"/>
      <c r="F44" s="20"/>
      <c r="G44" s="4"/>
      <c r="H44" s="4"/>
      <c r="I44" s="4"/>
    </row>
    <row r="45" spans="1:26" ht="12" customHeight="1">
      <c r="A45" s="82" t="s">
        <v>48</v>
      </c>
      <c r="B45" s="75"/>
      <c r="C45" s="75"/>
      <c r="D45" s="75"/>
      <c r="E45" s="75"/>
      <c r="F45" s="75"/>
      <c r="G45" s="75"/>
      <c r="H45" s="76"/>
      <c r="I45" s="4"/>
    </row>
    <row r="46" spans="1:26" ht="12" customHeight="1">
      <c r="A46" s="86" t="s">
        <v>49</v>
      </c>
      <c r="B46" s="75"/>
      <c r="C46" s="75"/>
      <c r="D46" s="75"/>
      <c r="E46" s="75"/>
      <c r="F46" s="75"/>
      <c r="G46" s="75"/>
      <c r="H46" s="76"/>
      <c r="I46" s="4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</row>
    <row r="47" spans="1:26" ht="12" customHeight="1">
      <c r="A47" s="4"/>
      <c r="B47" s="4"/>
      <c r="C47" s="36" t="s">
        <v>50</v>
      </c>
      <c r="D47" s="21" t="s">
        <v>51</v>
      </c>
      <c r="E47" s="23" t="s">
        <v>35</v>
      </c>
      <c r="F47" s="4"/>
      <c r="G47" s="4"/>
      <c r="H47" s="4"/>
      <c r="I47" s="4"/>
    </row>
    <row r="48" spans="1:26" ht="24" customHeight="1">
      <c r="A48" s="87" t="s">
        <v>52</v>
      </c>
      <c r="B48" s="84"/>
      <c r="C48" s="24"/>
      <c r="D48" s="37"/>
      <c r="E48" s="26" t="str">
        <f t="shared" ref="E48:E55" si="4">IFERROR(C48/$C$65," ")</f>
        <v xml:space="preserve"> </v>
      </c>
      <c r="F48" s="4"/>
      <c r="G48" s="4"/>
      <c r="H48" s="4"/>
      <c r="I48" s="4"/>
    </row>
    <row r="49" spans="1:9" ht="24" customHeight="1">
      <c r="A49" s="87" t="s">
        <v>53</v>
      </c>
      <c r="B49" s="76"/>
      <c r="C49" s="24"/>
      <c r="D49" s="37"/>
      <c r="E49" s="26" t="str">
        <f t="shared" si="4"/>
        <v xml:space="preserve"> </v>
      </c>
      <c r="F49" s="4"/>
      <c r="G49" s="4"/>
      <c r="H49" s="4"/>
      <c r="I49" s="4"/>
    </row>
    <row r="50" spans="1:9" ht="24" customHeight="1">
      <c r="A50" s="87" t="s">
        <v>54</v>
      </c>
      <c r="B50" s="84"/>
      <c r="C50" s="24"/>
      <c r="D50" s="37"/>
      <c r="E50" s="26" t="str">
        <f t="shared" si="4"/>
        <v xml:space="preserve"> </v>
      </c>
      <c r="F50" s="4"/>
      <c r="G50" s="4"/>
      <c r="H50" s="4"/>
      <c r="I50" s="4"/>
    </row>
    <row r="51" spans="1:9" ht="12" customHeight="1">
      <c r="A51" s="38"/>
      <c r="B51" s="38" t="s">
        <v>55</v>
      </c>
      <c r="C51" s="24"/>
      <c r="D51" s="37"/>
      <c r="E51" s="26" t="str">
        <f t="shared" si="4"/>
        <v xml:space="preserve"> </v>
      </c>
      <c r="F51" s="4"/>
      <c r="G51" s="4"/>
      <c r="H51" s="4"/>
      <c r="I51" s="4"/>
    </row>
    <row r="52" spans="1:9" ht="12" customHeight="1">
      <c r="A52" s="38"/>
      <c r="B52" s="38" t="s">
        <v>56</v>
      </c>
      <c r="C52" s="24"/>
      <c r="D52" s="37"/>
      <c r="E52" s="26" t="str">
        <f t="shared" si="4"/>
        <v xml:space="preserve"> </v>
      </c>
      <c r="F52" s="4"/>
      <c r="G52" s="4"/>
      <c r="H52" s="4"/>
      <c r="I52" s="4"/>
    </row>
    <row r="53" spans="1:9" ht="12" customHeight="1">
      <c r="A53" s="38"/>
      <c r="B53" s="38" t="s">
        <v>57</v>
      </c>
      <c r="C53" s="24"/>
      <c r="D53" s="37"/>
      <c r="E53" s="26" t="str">
        <f t="shared" si="4"/>
        <v xml:space="preserve"> </v>
      </c>
      <c r="F53" s="4"/>
      <c r="G53" s="4"/>
      <c r="H53" s="4"/>
      <c r="I53" s="4"/>
    </row>
    <row r="54" spans="1:9" ht="12" customHeight="1">
      <c r="A54" s="38"/>
      <c r="B54" s="38" t="s">
        <v>58</v>
      </c>
      <c r="C54" s="24"/>
      <c r="D54" s="37"/>
      <c r="E54" s="26" t="str">
        <f t="shared" si="4"/>
        <v xml:space="preserve"> </v>
      </c>
      <c r="F54" s="4"/>
      <c r="G54" s="4"/>
      <c r="H54" s="4"/>
      <c r="I54" s="4"/>
    </row>
    <row r="55" spans="1:9" ht="12" customHeight="1">
      <c r="A55" s="38"/>
      <c r="B55" s="38" t="s">
        <v>59</v>
      </c>
      <c r="C55" s="24"/>
      <c r="D55" s="37"/>
      <c r="E55" s="26" t="str">
        <f t="shared" si="4"/>
        <v xml:space="preserve"> </v>
      </c>
      <c r="G55" s="39" t="s">
        <v>60</v>
      </c>
      <c r="H55" s="4"/>
      <c r="I55" s="4"/>
    </row>
    <row r="56" spans="1:9" ht="12" customHeight="1">
      <c r="A56" s="38"/>
      <c r="B56" s="38" t="s">
        <v>61</v>
      </c>
      <c r="C56" s="24"/>
      <c r="D56" s="24"/>
      <c r="E56" s="26" t="str">
        <f t="shared" ref="E56:E60" si="5">IF(C56&gt;0,IFERROR(C56/$C$65," "),IFERROR(D56/$D$65," "))</f>
        <v xml:space="preserve"> </v>
      </c>
      <c r="F56" s="4"/>
      <c r="G56" s="39" t="s">
        <v>62</v>
      </c>
      <c r="H56" s="4"/>
      <c r="I56" s="4"/>
    </row>
    <row r="57" spans="1:9" ht="12" customHeight="1">
      <c r="A57" s="38"/>
      <c r="B57" s="38" t="s">
        <v>63</v>
      </c>
      <c r="C57" s="24"/>
      <c r="D57" s="24"/>
      <c r="E57" s="26" t="str">
        <f t="shared" si="5"/>
        <v xml:space="preserve"> </v>
      </c>
      <c r="F57" s="4"/>
      <c r="G57" s="39" t="s">
        <v>64</v>
      </c>
      <c r="H57" s="4"/>
      <c r="I57" s="4"/>
    </row>
    <row r="58" spans="1:9" ht="12" customHeight="1">
      <c r="A58" s="38"/>
      <c r="B58" s="38" t="s">
        <v>65</v>
      </c>
      <c r="C58" s="24"/>
      <c r="D58" s="24"/>
      <c r="E58" s="26" t="str">
        <f t="shared" si="5"/>
        <v xml:space="preserve"> </v>
      </c>
      <c r="F58" s="4"/>
      <c r="G58" s="4"/>
      <c r="H58" s="4"/>
      <c r="I58" s="4"/>
    </row>
    <row r="59" spans="1:9" ht="12" customHeight="1">
      <c r="A59" s="38"/>
      <c r="B59" s="38" t="s">
        <v>66</v>
      </c>
      <c r="C59" s="24"/>
      <c r="D59" s="24"/>
      <c r="E59" s="26" t="str">
        <f t="shared" si="5"/>
        <v xml:space="preserve"> </v>
      </c>
      <c r="F59" s="4"/>
      <c r="G59" s="4"/>
      <c r="H59" s="4"/>
      <c r="I59" s="4"/>
    </row>
    <row r="60" spans="1:9" ht="12" customHeight="1">
      <c r="A60" s="38"/>
      <c r="B60" s="38" t="s">
        <v>67</v>
      </c>
      <c r="C60" s="24"/>
      <c r="D60" s="24"/>
      <c r="E60" s="26" t="str">
        <f t="shared" si="5"/>
        <v xml:space="preserve"> </v>
      </c>
      <c r="F60" s="4"/>
      <c r="G60" s="4"/>
      <c r="H60" s="4"/>
      <c r="I60" s="4"/>
    </row>
    <row r="61" spans="1:9" ht="12" customHeight="1">
      <c r="A61" s="38"/>
      <c r="B61" s="38" t="s">
        <v>68</v>
      </c>
      <c r="C61" s="40"/>
      <c r="D61" s="24"/>
      <c r="E61" s="26" t="str">
        <f t="shared" ref="E61:E63" si="6">IFERROR(D61/$D$65," ")</f>
        <v xml:space="preserve"> </v>
      </c>
      <c r="F61" s="4"/>
      <c r="G61" s="4"/>
      <c r="H61" s="4"/>
      <c r="I61" s="4"/>
    </row>
    <row r="62" spans="1:9" ht="12" customHeight="1">
      <c r="A62" s="38"/>
      <c r="B62" s="38" t="s">
        <v>69</v>
      </c>
      <c r="C62" s="40"/>
      <c r="D62" s="24"/>
      <c r="E62" s="26" t="str">
        <f t="shared" si="6"/>
        <v xml:space="preserve"> </v>
      </c>
      <c r="F62" s="4"/>
      <c r="G62" s="4"/>
      <c r="H62" s="4"/>
      <c r="I62" s="4"/>
    </row>
    <row r="63" spans="1:9" ht="12" customHeight="1">
      <c r="A63" s="38"/>
      <c r="B63" s="38" t="s">
        <v>70</v>
      </c>
      <c r="C63" s="40"/>
      <c r="D63" s="24"/>
      <c r="E63" s="26" t="str">
        <f t="shared" si="6"/>
        <v xml:space="preserve"> </v>
      </c>
      <c r="G63" s="4"/>
      <c r="H63" s="4"/>
      <c r="I63" s="4"/>
    </row>
    <row r="64" spans="1:9" ht="12" customHeight="1">
      <c r="A64" s="38"/>
      <c r="B64" s="38" t="s">
        <v>71</v>
      </c>
      <c r="C64" s="24"/>
      <c r="D64" s="24"/>
      <c r="E64" s="26" t="str">
        <f>IF(C64&gt;0,IFERROR(C64/$C$65," "),IFERROR(D64/$D$65," "))</f>
        <v xml:space="preserve"> </v>
      </c>
      <c r="F64" s="4"/>
      <c r="G64" s="4"/>
      <c r="H64" s="4"/>
      <c r="I64" s="4"/>
    </row>
    <row r="65" spans="1:10" ht="12" customHeight="1">
      <c r="A65" s="38"/>
      <c r="B65" s="38" t="s">
        <v>72</v>
      </c>
      <c r="C65" s="41">
        <f t="shared" ref="C65:D65" si="7">SUM(C48:C64)</f>
        <v>0</v>
      </c>
      <c r="D65" s="41">
        <f t="shared" si="7"/>
        <v>0</v>
      </c>
      <c r="E65" s="26" t="str">
        <f>IFERROR((C65+D65)/($C$65+$D$65)," ")</f>
        <v xml:space="preserve"> </v>
      </c>
      <c r="F65" s="4"/>
      <c r="G65" s="4"/>
      <c r="H65" s="4"/>
      <c r="I65" s="4"/>
    </row>
    <row r="66" spans="1:10" ht="12" customHeight="1">
      <c r="A66" s="4"/>
      <c r="B66" s="38"/>
      <c r="C66" s="20" t="str">
        <f>IF(C65+D65=F38," ","Total students must agree with enrollment race in B1.")</f>
        <v xml:space="preserve"> </v>
      </c>
      <c r="D66" s="4"/>
      <c r="F66" s="4"/>
      <c r="G66" s="4"/>
      <c r="H66" s="4"/>
      <c r="I66" s="4"/>
    </row>
    <row r="67" spans="1:10" ht="12" customHeight="1">
      <c r="B67" s="4"/>
      <c r="C67" s="20"/>
      <c r="D67" s="20"/>
      <c r="E67" s="4"/>
      <c r="F67" s="4"/>
      <c r="G67" s="4"/>
      <c r="H67" s="4"/>
      <c r="I67" s="4"/>
    </row>
    <row r="68" spans="1:10" ht="12" customHeight="1">
      <c r="A68" s="77" t="s">
        <v>73</v>
      </c>
      <c r="B68" s="75"/>
      <c r="C68" s="75"/>
      <c r="D68" s="75"/>
      <c r="E68" s="75"/>
      <c r="F68" s="75"/>
      <c r="G68" s="75"/>
      <c r="H68" s="76"/>
      <c r="I68" s="4"/>
    </row>
    <row r="69" spans="1:10" ht="12" customHeight="1">
      <c r="A69" s="39" t="s">
        <v>74</v>
      </c>
      <c r="B69" s="4"/>
      <c r="C69" s="4"/>
      <c r="D69" s="4"/>
      <c r="E69" s="4"/>
      <c r="F69" s="4"/>
      <c r="G69" s="4"/>
      <c r="H69" s="4"/>
      <c r="I69" s="4"/>
    </row>
    <row r="70" spans="1:10" ht="12" customHeight="1">
      <c r="A70" s="39" t="s">
        <v>75</v>
      </c>
      <c r="B70" s="4"/>
      <c r="C70" s="4"/>
      <c r="D70" s="4"/>
      <c r="F70" s="4"/>
      <c r="G70" s="4"/>
      <c r="H70" s="4"/>
      <c r="I70" s="4"/>
    </row>
    <row r="71" spans="1:10" ht="12" customHeight="1">
      <c r="A71" s="39" t="s">
        <v>76</v>
      </c>
      <c r="B71" s="4"/>
      <c r="C71" s="4"/>
      <c r="D71" s="4"/>
      <c r="E71" s="4"/>
      <c r="F71" s="4"/>
      <c r="G71" s="4"/>
      <c r="H71" s="4"/>
      <c r="I71" s="4"/>
    </row>
    <row r="72" spans="1:10" ht="12" customHeight="1">
      <c r="A72" s="82" t="s">
        <v>77</v>
      </c>
      <c r="B72" s="75"/>
      <c r="C72" s="75"/>
      <c r="D72" s="75"/>
      <c r="E72" s="75"/>
      <c r="F72" s="75"/>
      <c r="G72" s="75"/>
      <c r="H72" s="76"/>
      <c r="I72" s="4"/>
    </row>
    <row r="73" spans="1:10" ht="12" customHeight="1">
      <c r="A73" s="81" t="s">
        <v>78</v>
      </c>
      <c r="B73" s="75"/>
      <c r="C73" s="75"/>
      <c r="D73" s="75"/>
      <c r="E73" s="75"/>
      <c r="F73" s="75"/>
      <c r="G73" s="75"/>
      <c r="H73" s="76"/>
      <c r="I73" s="4"/>
    </row>
    <row r="74" spans="1:10" ht="12" customHeight="1">
      <c r="A74" s="4"/>
      <c r="B74" s="4"/>
      <c r="C74" s="21" t="s">
        <v>31</v>
      </c>
      <c r="D74" s="22" t="s">
        <v>32</v>
      </c>
      <c r="E74" s="23" t="s">
        <v>33</v>
      </c>
      <c r="F74" s="23" t="s">
        <v>34</v>
      </c>
      <c r="G74" s="23" t="s">
        <v>35</v>
      </c>
      <c r="H74" s="4"/>
      <c r="I74" s="4"/>
    </row>
    <row r="75" spans="1:10" ht="12" customHeight="1">
      <c r="A75" s="83" t="s">
        <v>36</v>
      </c>
      <c r="B75" s="84"/>
      <c r="C75" s="42"/>
      <c r="D75" s="42"/>
      <c r="E75" s="42"/>
      <c r="F75" s="31">
        <f t="shared" ref="F75:F84" si="8">SUM(C75:E75)</f>
        <v>0</v>
      </c>
      <c r="G75" s="26" t="str">
        <f t="shared" ref="G75:G84" si="9">IFERROR(F75/$F$84,"")</f>
        <v/>
      </c>
      <c r="H75" s="4"/>
      <c r="I75" s="4"/>
      <c r="J75" s="27"/>
    </row>
    <row r="76" spans="1:10" ht="12" customHeight="1">
      <c r="A76" s="83" t="s">
        <v>37</v>
      </c>
      <c r="B76" s="84"/>
      <c r="C76" s="42"/>
      <c r="D76" s="42"/>
      <c r="E76" s="42"/>
      <c r="F76" s="31">
        <f t="shared" si="8"/>
        <v>0</v>
      </c>
      <c r="G76" s="26" t="str">
        <f t="shared" si="9"/>
        <v/>
      </c>
      <c r="H76" s="4"/>
      <c r="I76" s="4"/>
      <c r="J76" s="27"/>
    </row>
    <row r="77" spans="1:10" ht="12" customHeight="1">
      <c r="A77" s="83" t="s">
        <v>38</v>
      </c>
      <c r="B77" s="84"/>
      <c r="C77" s="42"/>
      <c r="D77" s="42"/>
      <c r="E77" s="42"/>
      <c r="F77" s="31">
        <f t="shared" si="8"/>
        <v>0</v>
      </c>
      <c r="G77" s="26" t="str">
        <f t="shared" si="9"/>
        <v/>
      </c>
      <c r="H77" s="4"/>
      <c r="I77" s="4"/>
      <c r="J77" s="27"/>
    </row>
    <row r="78" spans="1:10" ht="12.75" customHeight="1">
      <c r="A78" s="85" t="s">
        <v>39</v>
      </c>
      <c r="B78" s="84"/>
      <c r="C78" s="42"/>
      <c r="D78" s="42"/>
      <c r="E78" s="42"/>
      <c r="F78" s="31">
        <f t="shared" si="8"/>
        <v>0</v>
      </c>
      <c r="G78" s="26" t="str">
        <f t="shared" si="9"/>
        <v/>
      </c>
      <c r="H78" s="4"/>
      <c r="I78" s="4"/>
      <c r="J78" s="27"/>
    </row>
    <row r="79" spans="1:10" ht="12.75" customHeight="1">
      <c r="A79" s="83" t="s">
        <v>40</v>
      </c>
      <c r="B79" s="84"/>
      <c r="C79" s="42"/>
      <c r="D79" s="42"/>
      <c r="E79" s="42"/>
      <c r="F79" s="31">
        <f t="shared" si="8"/>
        <v>0</v>
      </c>
      <c r="G79" s="26" t="str">
        <f t="shared" si="9"/>
        <v/>
      </c>
      <c r="H79" s="4"/>
      <c r="I79" s="4"/>
      <c r="J79" s="27"/>
    </row>
    <row r="80" spans="1:10" ht="12" customHeight="1">
      <c r="A80" s="29" t="s">
        <v>79</v>
      </c>
      <c r="B80" s="30"/>
      <c r="C80" s="42"/>
      <c r="D80" s="42"/>
      <c r="E80" s="42"/>
      <c r="F80" s="31">
        <f t="shared" si="8"/>
        <v>0</v>
      </c>
      <c r="G80" s="26" t="str">
        <f t="shared" si="9"/>
        <v/>
      </c>
      <c r="H80" s="4"/>
      <c r="I80" s="4"/>
      <c r="J80" s="27"/>
    </row>
    <row r="81" spans="1:9" ht="12" customHeight="1">
      <c r="A81" s="83" t="s">
        <v>42</v>
      </c>
      <c r="B81" s="84"/>
      <c r="C81" s="42"/>
      <c r="D81" s="42"/>
      <c r="E81" s="42"/>
      <c r="F81" s="31">
        <f t="shared" si="8"/>
        <v>0</v>
      </c>
      <c r="G81" s="26" t="str">
        <f t="shared" si="9"/>
        <v/>
      </c>
      <c r="H81" s="4"/>
      <c r="I81" s="4"/>
    </row>
    <row r="82" spans="1:9" ht="12" customHeight="1">
      <c r="A82" s="83" t="s">
        <v>43</v>
      </c>
      <c r="B82" s="84"/>
      <c r="C82" s="42"/>
      <c r="D82" s="42"/>
      <c r="E82" s="42"/>
      <c r="F82" s="31">
        <f t="shared" si="8"/>
        <v>0</v>
      </c>
      <c r="G82" s="26" t="str">
        <f t="shared" si="9"/>
        <v/>
      </c>
      <c r="H82" s="4"/>
      <c r="I82" s="4"/>
    </row>
    <row r="83" spans="1:9" ht="12" customHeight="1">
      <c r="A83" s="83" t="s">
        <v>44</v>
      </c>
      <c r="B83" s="84"/>
      <c r="C83" s="42"/>
      <c r="D83" s="42"/>
      <c r="E83" s="42"/>
      <c r="F83" s="31">
        <f t="shared" si="8"/>
        <v>0</v>
      </c>
      <c r="G83" s="26" t="str">
        <f t="shared" si="9"/>
        <v/>
      </c>
      <c r="H83" s="4"/>
      <c r="I83" s="4"/>
    </row>
    <row r="84" spans="1:9" ht="12" customHeight="1">
      <c r="A84" s="83" t="s">
        <v>45</v>
      </c>
      <c r="B84" s="84"/>
      <c r="C84" s="31">
        <f t="shared" ref="C84:E84" si="10">SUM(C75:C83)</f>
        <v>0</v>
      </c>
      <c r="D84" s="31">
        <f t="shared" si="10"/>
        <v>0</v>
      </c>
      <c r="E84" s="31">
        <f t="shared" si="10"/>
        <v>0</v>
      </c>
      <c r="F84" s="31">
        <f t="shared" si="8"/>
        <v>0</v>
      </c>
      <c r="G84" s="26" t="str">
        <f t="shared" si="9"/>
        <v/>
      </c>
      <c r="H84" s="4"/>
      <c r="I84" s="4"/>
    </row>
    <row r="85" spans="1:9" ht="12" customHeight="1">
      <c r="A85" s="83" t="s">
        <v>46</v>
      </c>
      <c r="B85" s="84"/>
      <c r="C85" s="26" t="str">
        <f t="shared" ref="C85:F85" si="11">IFERROR(C84/$F$84,"")</f>
        <v/>
      </c>
      <c r="D85" s="26" t="str">
        <f t="shared" si="11"/>
        <v/>
      </c>
      <c r="E85" s="26" t="str">
        <f t="shared" si="11"/>
        <v/>
      </c>
      <c r="F85" s="26" t="str">
        <f t="shared" si="11"/>
        <v/>
      </c>
      <c r="G85" s="26"/>
      <c r="H85" s="4"/>
      <c r="I85" s="4"/>
    </row>
    <row r="86" spans="1:9" ht="12" customHeight="1">
      <c r="A86" s="20"/>
      <c r="B86" s="4"/>
      <c r="C86" s="2"/>
      <c r="D86" s="2"/>
      <c r="E86" s="20"/>
      <c r="F86" s="4"/>
      <c r="G86" s="4"/>
      <c r="H86" s="4"/>
      <c r="I86" s="4"/>
    </row>
    <row r="87" spans="1:9" ht="12" customHeight="1">
      <c r="A87" s="20"/>
      <c r="B87" s="4"/>
      <c r="C87" s="2"/>
      <c r="D87" s="2"/>
      <c r="E87" s="20"/>
      <c r="F87" s="4"/>
      <c r="G87" s="4"/>
      <c r="H87" s="4"/>
      <c r="I87" s="4"/>
    </row>
    <row r="88" spans="1:9" ht="12" customHeight="1">
      <c r="A88" s="29" t="s">
        <v>80</v>
      </c>
      <c r="B88" s="4"/>
      <c r="C88" s="2"/>
      <c r="D88" s="2"/>
      <c r="E88" s="20"/>
      <c r="F88" s="15"/>
      <c r="G88" s="4"/>
      <c r="H88" s="34" t="str">
        <f>IF(F88&lt;F80,"Value must be at least equal to the number of Hispanics reported in C.1"," ")</f>
        <v xml:space="preserve"> </v>
      </c>
      <c r="I88" s="4"/>
    </row>
    <row r="89" spans="1:9" ht="12" customHeight="1">
      <c r="A89" s="20"/>
      <c r="B89" s="4"/>
      <c r="C89" s="2"/>
      <c r="D89" s="2"/>
      <c r="E89" s="20"/>
      <c r="F89" s="4"/>
      <c r="G89" s="4"/>
      <c r="H89" s="4"/>
      <c r="I89" s="4"/>
    </row>
    <row r="90" spans="1:9" ht="12" customHeight="1">
      <c r="A90" s="20"/>
      <c r="B90" s="4"/>
      <c r="C90" s="2"/>
      <c r="D90" s="2"/>
      <c r="E90" s="20"/>
      <c r="G90" s="4"/>
      <c r="H90" s="4"/>
      <c r="I90" s="4"/>
    </row>
    <row r="91" spans="1:9" ht="12" customHeight="1">
      <c r="A91" s="88" t="s">
        <v>81</v>
      </c>
      <c r="B91" s="89"/>
      <c r="C91" s="89"/>
      <c r="D91" s="89"/>
      <c r="E91" s="89"/>
      <c r="F91" s="89"/>
      <c r="G91" s="89"/>
      <c r="H91" s="90"/>
      <c r="I91" s="4"/>
    </row>
    <row r="92" spans="1:9" ht="12" customHeight="1">
      <c r="A92" s="81" t="s">
        <v>82</v>
      </c>
      <c r="B92" s="75"/>
      <c r="C92" s="75"/>
      <c r="D92" s="75"/>
      <c r="E92" s="75"/>
      <c r="F92" s="75"/>
      <c r="G92" s="75"/>
      <c r="H92" s="76"/>
      <c r="I92" s="4"/>
    </row>
    <row r="93" spans="1:9" ht="12" customHeight="1">
      <c r="A93" s="81" t="s">
        <v>83</v>
      </c>
      <c r="B93" s="75"/>
      <c r="C93" s="75"/>
      <c r="D93" s="75"/>
      <c r="E93" s="75"/>
      <c r="F93" s="75"/>
      <c r="G93" s="75"/>
      <c r="H93" s="76"/>
      <c r="I93" s="4"/>
    </row>
    <row r="94" spans="1:9" ht="12" customHeight="1">
      <c r="A94" s="14"/>
      <c r="B94" s="4"/>
      <c r="C94" s="36" t="s">
        <v>84</v>
      </c>
      <c r="D94" s="36" t="s">
        <v>85</v>
      </c>
      <c r="E94" s="21" t="s">
        <v>34</v>
      </c>
      <c r="F94" s="4"/>
      <c r="G94" s="4"/>
      <c r="H94" s="4"/>
      <c r="I94" s="4"/>
    </row>
    <row r="95" spans="1:9" ht="12" customHeight="1">
      <c r="A95" s="4" t="s">
        <v>86</v>
      </c>
      <c r="B95" s="4"/>
      <c r="C95" s="43"/>
      <c r="D95" s="43"/>
      <c r="E95" s="44">
        <f t="shared" ref="E95:E100" si="12">SUM(C95:D95)</f>
        <v>0</v>
      </c>
      <c r="F95" s="39" t="s">
        <v>87</v>
      </c>
      <c r="G95" s="4"/>
      <c r="H95" s="4"/>
      <c r="I95" s="4"/>
    </row>
    <row r="96" spans="1:9" ht="12" customHeight="1">
      <c r="A96" s="4" t="s">
        <v>88</v>
      </c>
      <c r="B96" s="4"/>
      <c r="C96" s="43"/>
      <c r="D96" s="43"/>
      <c r="E96" s="44">
        <f t="shared" si="12"/>
        <v>0</v>
      </c>
      <c r="F96" s="39" t="s">
        <v>89</v>
      </c>
      <c r="G96" s="4"/>
      <c r="H96" s="4"/>
      <c r="I96" s="4"/>
    </row>
    <row r="97" spans="1:9" ht="12" customHeight="1">
      <c r="A97" s="4" t="s">
        <v>90</v>
      </c>
      <c r="B97" s="4"/>
      <c r="C97" s="43"/>
      <c r="D97" s="43"/>
      <c r="E97" s="44">
        <f t="shared" si="12"/>
        <v>0</v>
      </c>
      <c r="F97" s="4"/>
      <c r="G97" s="4"/>
      <c r="H97" s="4"/>
      <c r="I97" s="4"/>
    </row>
    <row r="98" spans="1:9" ht="12" customHeight="1">
      <c r="A98" s="4" t="s">
        <v>91</v>
      </c>
      <c r="B98" s="4"/>
      <c r="C98" s="43"/>
      <c r="D98" s="43"/>
      <c r="E98" s="44">
        <f t="shared" si="12"/>
        <v>0</v>
      </c>
      <c r="F98" s="4"/>
      <c r="G98" s="4"/>
      <c r="H98" s="4"/>
      <c r="I98" s="4"/>
    </row>
    <row r="99" spans="1:9" ht="12" customHeight="1">
      <c r="A99" s="4" t="s">
        <v>92</v>
      </c>
      <c r="B99" s="4"/>
      <c r="C99" s="43"/>
      <c r="D99" s="43"/>
      <c r="E99" s="44">
        <f t="shared" si="12"/>
        <v>0</v>
      </c>
      <c r="F99" s="4"/>
      <c r="G99" s="4"/>
      <c r="H99" s="4"/>
      <c r="I99" s="4"/>
    </row>
    <row r="100" spans="1:9" ht="12" customHeight="1">
      <c r="A100" s="4" t="s">
        <v>44</v>
      </c>
      <c r="B100" s="4"/>
      <c r="C100" s="43"/>
      <c r="D100" s="43"/>
      <c r="E100" s="44">
        <f t="shared" si="12"/>
        <v>0</v>
      </c>
      <c r="F100" s="4"/>
      <c r="G100" s="4"/>
      <c r="H100" s="4"/>
      <c r="I100" s="4"/>
    </row>
    <row r="101" spans="1:9" ht="12" customHeight="1">
      <c r="A101" s="4" t="s">
        <v>45</v>
      </c>
      <c r="B101" s="4"/>
      <c r="C101" s="44">
        <f t="shared" ref="C101:E101" si="13">SUM(C95:C100)</f>
        <v>0</v>
      </c>
      <c r="D101" s="44">
        <f t="shared" si="13"/>
        <v>0</v>
      </c>
      <c r="E101" s="44">
        <f t="shared" si="13"/>
        <v>0</v>
      </c>
      <c r="F101" s="20" t="str">
        <f>IF(E101=F84," ","This must agree with total staff by race in C1.")</f>
        <v xml:space="preserve"> </v>
      </c>
      <c r="G101" s="4"/>
      <c r="H101" s="4"/>
      <c r="I101" s="4"/>
    </row>
    <row r="102" spans="1:9" ht="12" customHeight="1">
      <c r="A102" s="4"/>
      <c r="B102" s="4"/>
      <c r="C102" s="4"/>
      <c r="D102" s="4"/>
      <c r="F102" s="4"/>
      <c r="G102" s="4"/>
      <c r="H102" s="4"/>
      <c r="I102" s="4"/>
    </row>
    <row r="103" spans="1:9" ht="12" customHeight="1">
      <c r="A103" s="88" t="s">
        <v>93</v>
      </c>
      <c r="B103" s="89"/>
      <c r="C103" s="89"/>
      <c r="D103" s="89"/>
      <c r="E103" s="89"/>
      <c r="F103" s="89"/>
      <c r="G103" s="89"/>
      <c r="H103" s="90"/>
      <c r="I103" s="4"/>
    </row>
    <row r="104" spans="1:9" ht="12" customHeight="1">
      <c r="A104" s="45" t="s">
        <v>94</v>
      </c>
      <c r="B104" s="2"/>
      <c r="C104" s="2"/>
      <c r="D104" s="2"/>
      <c r="E104" s="2"/>
      <c r="F104" s="2"/>
      <c r="G104" s="2"/>
      <c r="H104" s="2"/>
      <c r="I104" s="4"/>
    </row>
    <row r="105" spans="1:9" ht="12" customHeight="1">
      <c r="A105" s="4" t="s">
        <v>95</v>
      </c>
      <c r="B105" s="4"/>
      <c r="C105" s="4"/>
      <c r="D105" s="46"/>
      <c r="E105" s="4"/>
      <c r="F105" s="4"/>
      <c r="G105" s="4"/>
      <c r="H105" s="4"/>
      <c r="I105" s="4"/>
    </row>
    <row r="106" spans="1:9" ht="12" customHeight="1">
      <c r="A106" s="4" t="s">
        <v>96</v>
      </c>
      <c r="B106" s="4"/>
      <c r="C106" s="4"/>
      <c r="D106" s="46"/>
      <c r="E106" s="4"/>
      <c r="F106" s="4"/>
      <c r="G106" s="4"/>
      <c r="H106" s="4"/>
      <c r="I106" s="4"/>
    </row>
    <row r="107" spans="1:9" ht="12" customHeight="1">
      <c r="A107" s="4" t="s">
        <v>97</v>
      </c>
      <c r="B107" s="4"/>
      <c r="C107" s="4"/>
      <c r="D107" s="46"/>
      <c r="E107" s="4"/>
      <c r="F107" s="4"/>
      <c r="G107" s="4"/>
      <c r="H107" s="4"/>
      <c r="I107" s="4"/>
    </row>
    <row r="108" spans="1:9" ht="12" customHeight="1">
      <c r="A108" s="4" t="s">
        <v>98</v>
      </c>
      <c r="B108" s="4"/>
      <c r="C108" s="4"/>
      <c r="D108" s="46"/>
      <c r="E108" s="4"/>
      <c r="F108" s="4"/>
      <c r="G108" s="4"/>
      <c r="H108" s="4"/>
      <c r="I108" s="4"/>
    </row>
    <row r="109" spans="1:9" ht="12" customHeight="1">
      <c r="A109" s="4" t="s">
        <v>99</v>
      </c>
      <c r="B109" s="4"/>
      <c r="C109" s="4"/>
      <c r="D109" s="46"/>
      <c r="E109" s="4"/>
      <c r="F109" s="4"/>
      <c r="G109" s="4"/>
      <c r="H109" s="4"/>
      <c r="I109" s="4"/>
    </row>
    <row r="110" spans="1:9" ht="12" customHeight="1">
      <c r="A110" s="4" t="s">
        <v>100</v>
      </c>
      <c r="B110" s="4"/>
      <c r="C110" s="4"/>
      <c r="D110" s="46"/>
      <c r="E110" s="4"/>
      <c r="F110" s="4"/>
      <c r="G110" s="4"/>
      <c r="H110" s="4"/>
      <c r="I110" s="4"/>
    </row>
    <row r="111" spans="1:9" ht="12" customHeight="1">
      <c r="A111" s="4" t="s">
        <v>101</v>
      </c>
      <c r="B111" s="4"/>
      <c r="C111" s="4"/>
      <c r="D111" s="46"/>
      <c r="E111" s="4"/>
      <c r="F111" s="4"/>
      <c r="G111" s="4"/>
      <c r="H111" s="4"/>
      <c r="I111" s="4"/>
    </row>
    <row r="112" spans="1:9" ht="12" customHeight="1">
      <c r="A112" s="4" t="s">
        <v>102</v>
      </c>
      <c r="B112" s="4"/>
      <c r="C112" s="4"/>
      <c r="D112" s="46"/>
      <c r="E112" s="4"/>
      <c r="F112" s="34" t="str">
        <f>IF(SUM(D105:D112)&lt;E101, "This total should be at least equal to totals in sections C1 and C2"," ")</f>
        <v xml:space="preserve"> </v>
      </c>
      <c r="G112" s="4"/>
      <c r="H112" s="4"/>
      <c r="I112" s="4"/>
    </row>
    <row r="113" spans="1:10" ht="12" customHeight="1">
      <c r="A113" s="4"/>
      <c r="B113" s="4"/>
      <c r="C113" s="4"/>
      <c r="D113" s="4"/>
      <c r="E113" s="4"/>
      <c r="F113" s="4"/>
      <c r="G113" s="4"/>
      <c r="H113" s="4"/>
      <c r="I113" s="4"/>
    </row>
    <row r="114" spans="1:10" ht="12" customHeight="1">
      <c r="A114" s="82" t="s">
        <v>103</v>
      </c>
      <c r="B114" s="75"/>
      <c r="C114" s="75"/>
      <c r="D114" s="75"/>
      <c r="E114" s="75"/>
      <c r="F114" s="75"/>
      <c r="G114" s="75"/>
      <c r="H114" s="76"/>
      <c r="I114" s="4"/>
    </row>
    <row r="115" spans="1:10" ht="12" customHeight="1">
      <c r="A115" s="39" t="s">
        <v>104</v>
      </c>
      <c r="B115" s="4"/>
      <c r="C115" s="4"/>
      <c r="D115" s="4"/>
      <c r="E115" s="4"/>
      <c r="F115" s="4"/>
      <c r="G115" s="4"/>
      <c r="H115" s="4"/>
      <c r="I115" s="4"/>
    </row>
    <row r="116" spans="1:10" ht="12" customHeight="1">
      <c r="A116" s="4" t="s">
        <v>105</v>
      </c>
      <c r="B116" s="4"/>
      <c r="C116" s="4"/>
      <c r="D116" s="4"/>
      <c r="E116" s="4"/>
      <c r="F116" s="24"/>
      <c r="G116" s="4"/>
      <c r="H116" s="19" t="str">
        <f t="shared" ref="H116:H117" si="14">IF(ISTEXT(F116),"Must be numeric"," ")</f>
        <v xml:space="preserve"> </v>
      </c>
      <c r="I116" s="4"/>
      <c r="J116" s="27" t="str">
        <f>IF(F116&lt;F117,"Number of employed teachers should be greater than number of teachers not returning."," ")</f>
        <v xml:space="preserve"> </v>
      </c>
    </row>
    <row r="117" spans="1:10" ht="12" customHeight="1">
      <c r="A117" s="4" t="s">
        <v>106</v>
      </c>
      <c r="B117" s="4"/>
      <c r="C117" s="4"/>
      <c r="D117" s="4"/>
      <c r="E117" s="4"/>
      <c r="F117" s="24"/>
      <c r="H117" s="19" t="str">
        <f t="shared" si="14"/>
        <v xml:space="preserve"> </v>
      </c>
      <c r="I117" s="4"/>
    </row>
    <row r="118" spans="1:10" ht="12" customHeight="1">
      <c r="A118" s="4" t="s">
        <v>107</v>
      </c>
      <c r="B118" s="4"/>
      <c r="C118" s="4"/>
      <c r="D118" s="4"/>
      <c r="E118" s="4"/>
      <c r="F118" s="24"/>
      <c r="G118" s="4"/>
      <c r="H118" s="19"/>
      <c r="I118" s="4"/>
    </row>
    <row r="119" spans="1:10" ht="27" customHeight="1">
      <c r="A119" s="92" t="s">
        <v>108</v>
      </c>
      <c r="B119" s="75"/>
      <c r="C119" s="75"/>
      <c r="D119" s="75"/>
      <c r="E119" s="84"/>
      <c r="F119" s="24"/>
      <c r="H119" s="19"/>
      <c r="I119" s="4"/>
    </row>
    <row r="120" spans="1:10" ht="12" customHeight="1">
      <c r="A120" s="4"/>
      <c r="B120" s="4"/>
      <c r="C120" s="4"/>
      <c r="D120" s="4"/>
      <c r="E120" s="4"/>
      <c r="F120" s="4"/>
      <c r="G120" s="4"/>
      <c r="H120" s="19"/>
      <c r="I120" s="4"/>
    </row>
    <row r="121" spans="1:10" ht="12" customHeight="1">
      <c r="A121" s="4"/>
      <c r="B121" s="4"/>
      <c r="C121" s="4"/>
      <c r="D121" s="4"/>
      <c r="E121" s="4"/>
      <c r="F121" s="4"/>
      <c r="G121" s="4"/>
      <c r="H121" s="4"/>
      <c r="I121" s="4"/>
    </row>
    <row r="122" spans="1:10" ht="12" customHeight="1">
      <c r="A122" s="77" t="s">
        <v>109</v>
      </c>
      <c r="B122" s="75"/>
      <c r="C122" s="75"/>
      <c r="D122" s="75"/>
      <c r="E122" s="75"/>
      <c r="F122" s="75"/>
      <c r="G122" s="75"/>
      <c r="H122" s="75"/>
      <c r="I122" s="76"/>
    </row>
    <row r="123" spans="1:10" ht="12" customHeight="1">
      <c r="A123" s="93" t="s">
        <v>110</v>
      </c>
      <c r="B123" s="89"/>
      <c r="C123" s="89"/>
      <c r="D123" s="89"/>
      <c r="E123" s="89"/>
      <c r="F123" s="89"/>
      <c r="G123" s="89"/>
      <c r="H123" s="90"/>
      <c r="I123" s="4"/>
    </row>
    <row r="124" spans="1:10" ht="12" customHeight="1">
      <c r="A124" s="4"/>
      <c r="C124" s="4"/>
      <c r="D124" s="4"/>
      <c r="E124" s="4"/>
      <c r="F124" s="4"/>
      <c r="G124" s="12" t="s">
        <v>111</v>
      </c>
      <c r="H124" s="47" t="s">
        <v>112</v>
      </c>
      <c r="I124" s="4"/>
    </row>
    <row r="125" spans="1:10" ht="12" customHeight="1">
      <c r="A125" s="4" t="s">
        <v>113</v>
      </c>
      <c r="B125" s="4"/>
      <c r="C125" s="4"/>
      <c r="D125" s="4"/>
      <c r="E125" s="4"/>
      <c r="F125" s="4"/>
      <c r="G125" s="24"/>
      <c r="H125" s="24"/>
      <c r="I125" s="4"/>
    </row>
    <row r="126" spans="1:10" ht="12" customHeight="1">
      <c r="A126" s="4" t="s">
        <v>114</v>
      </c>
      <c r="B126" s="4"/>
      <c r="C126" s="4"/>
      <c r="D126" s="4"/>
      <c r="E126" s="4"/>
      <c r="F126" s="4"/>
      <c r="G126" s="24"/>
      <c r="H126" s="24"/>
      <c r="I126" s="4"/>
    </row>
    <row r="127" spans="1:10" ht="12" customHeight="1">
      <c r="A127" s="4" t="s">
        <v>115</v>
      </c>
      <c r="B127" s="4"/>
      <c r="C127" s="4"/>
      <c r="D127" s="4"/>
      <c r="E127" s="4"/>
      <c r="F127" s="4"/>
      <c r="G127" s="24"/>
      <c r="H127" s="24"/>
      <c r="I127" s="4"/>
    </row>
    <row r="128" spans="1:10" ht="12" customHeight="1">
      <c r="A128" s="4" t="s">
        <v>116</v>
      </c>
      <c r="B128" s="4"/>
      <c r="C128" s="4"/>
      <c r="D128" s="4"/>
      <c r="E128" s="4"/>
      <c r="F128" s="4"/>
      <c r="G128" s="24"/>
      <c r="H128" s="24"/>
      <c r="I128" s="4"/>
    </row>
    <row r="129" spans="1:11" ht="12" customHeight="1">
      <c r="A129" s="4"/>
      <c r="C129" s="4"/>
      <c r="D129" s="4"/>
      <c r="E129" s="4"/>
      <c r="F129" s="4"/>
      <c r="G129" s="4"/>
      <c r="H129" s="4"/>
      <c r="I129" s="4"/>
    </row>
    <row r="130" spans="1:11" ht="12" customHeight="1">
      <c r="A130" s="4" t="s">
        <v>117</v>
      </c>
      <c r="B130" s="4"/>
      <c r="C130" s="4"/>
      <c r="D130" s="4"/>
      <c r="E130" s="4"/>
      <c r="G130" s="24"/>
      <c r="H130" s="19" t="str">
        <f t="shared" ref="H130:H133" si="15">IF(ISTEXT(G130),"Must be numeric"," ")</f>
        <v xml:space="preserve"> </v>
      </c>
      <c r="I130" s="4"/>
    </row>
    <row r="131" spans="1:11" ht="12" customHeight="1">
      <c r="A131" s="4" t="s">
        <v>118</v>
      </c>
      <c r="B131" s="4"/>
      <c r="C131" s="4"/>
      <c r="D131" s="4"/>
      <c r="E131" s="4"/>
      <c r="F131" s="4"/>
      <c r="G131" s="24"/>
      <c r="H131" s="19" t="str">
        <f t="shared" si="15"/>
        <v xml:space="preserve"> </v>
      </c>
      <c r="I131" s="4"/>
    </row>
    <row r="132" spans="1:11" ht="12" customHeight="1">
      <c r="A132" s="4" t="s">
        <v>119</v>
      </c>
      <c r="B132" s="4"/>
      <c r="C132" s="4"/>
      <c r="D132" s="4"/>
      <c r="E132" s="4"/>
      <c r="F132" s="4"/>
      <c r="G132" s="24"/>
      <c r="H132" s="19" t="str">
        <f t="shared" si="15"/>
        <v xml:space="preserve"> </v>
      </c>
      <c r="I132" s="4"/>
    </row>
    <row r="133" spans="1:11" ht="12" customHeight="1">
      <c r="A133" s="4" t="s">
        <v>120</v>
      </c>
      <c r="B133" s="4"/>
      <c r="C133" s="4"/>
      <c r="D133" s="4"/>
      <c r="E133" s="4"/>
      <c r="F133" s="4"/>
      <c r="G133" s="24"/>
      <c r="H133" s="19" t="str">
        <f t="shared" si="15"/>
        <v xml:space="preserve"> </v>
      </c>
      <c r="I133" s="4"/>
    </row>
    <row r="134" spans="1:11" ht="12" customHeight="1">
      <c r="A134" s="4"/>
      <c r="B134" s="4"/>
      <c r="C134" s="4"/>
      <c r="D134" s="4"/>
      <c r="E134" s="4"/>
      <c r="F134" s="4"/>
      <c r="G134" s="4"/>
      <c r="H134" s="4"/>
      <c r="I134" s="4"/>
    </row>
    <row r="135" spans="1:11" ht="12" customHeight="1">
      <c r="A135" s="77" t="s">
        <v>121</v>
      </c>
      <c r="B135" s="75"/>
      <c r="C135" s="75"/>
      <c r="D135" s="75"/>
      <c r="E135" s="75"/>
      <c r="F135" s="75"/>
      <c r="G135" s="75"/>
      <c r="H135" s="76"/>
      <c r="I135" s="13"/>
    </row>
    <row r="136" spans="1:11" ht="12" customHeight="1">
      <c r="A136" s="4"/>
      <c r="B136" s="4"/>
      <c r="C136" s="4"/>
      <c r="D136" s="4"/>
      <c r="E136" s="4"/>
      <c r="F136" s="4"/>
      <c r="G136" s="48"/>
      <c r="H136" s="4"/>
      <c r="I136" s="4"/>
    </row>
    <row r="137" spans="1:11" ht="12" customHeight="1">
      <c r="A137" s="4" t="s">
        <v>122</v>
      </c>
      <c r="B137" s="4"/>
      <c r="C137" s="4"/>
      <c r="D137" s="4"/>
      <c r="E137" s="4"/>
      <c r="F137" s="4"/>
      <c r="G137" s="49"/>
      <c r="H137" s="4"/>
      <c r="I137" s="4"/>
    </row>
    <row r="138" spans="1:11" ht="12" customHeight="1">
      <c r="A138" s="4"/>
      <c r="B138" s="4"/>
      <c r="C138" s="4"/>
      <c r="D138" s="4"/>
      <c r="E138" s="4"/>
      <c r="F138" s="4"/>
      <c r="G138" s="4"/>
      <c r="H138" s="4"/>
      <c r="I138" s="4"/>
    </row>
    <row r="139" spans="1:11" ht="12" customHeight="1">
      <c r="A139" s="94" t="s">
        <v>123</v>
      </c>
      <c r="B139" s="89"/>
      <c r="C139" s="89"/>
      <c r="D139" s="89"/>
      <c r="E139" s="89"/>
      <c r="F139" s="89"/>
      <c r="G139" s="89"/>
      <c r="H139" s="89"/>
      <c r="I139" s="90"/>
    </row>
    <row r="140" spans="1:11" ht="12" customHeight="1">
      <c r="A140" s="4"/>
      <c r="B140" s="4"/>
      <c r="C140" s="4"/>
      <c r="D140" s="4"/>
      <c r="E140" s="4"/>
      <c r="F140" s="4"/>
      <c r="G140" s="12" t="s">
        <v>111</v>
      </c>
      <c r="H140" s="47" t="s">
        <v>112</v>
      </c>
      <c r="I140" s="4"/>
      <c r="J140" s="13"/>
      <c r="K140" s="13"/>
    </row>
    <row r="141" spans="1:11" ht="12" customHeight="1">
      <c r="A141" s="4" t="s">
        <v>124</v>
      </c>
      <c r="B141" s="4"/>
      <c r="C141" s="4"/>
      <c r="D141" s="4"/>
      <c r="E141" s="4"/>
      <c r="F141" s="4"/>
      <c r="G141" s="24"/>
      <c r="H141" s="24"/>
      <c r="I141" s="4"/>
    </row>
    <row r="142" spans="1:11" ht="12" customHeight="1">
      <c r="A142" s="4" t="s">
        <v>125</v>
      </c>
      <c r="B142" s="4"/>
      <c r="C142" s="4"/>
      <c r="D142" s="4"/>
      <c r="E142" s="4"/>
      <c r="F142" s="4"/>
      <c r="G142" s="24"/>
      <c r="H142" s="24"/>
      <c r="I142" s="4"/>
    </row>
    <row r="143" spans="1:11" ht="12" customHeight="1">
      <c r="A143" s="4" t="s">
        <v>126</v>
      </c>
      <c r="B143" s="4"/>
      <c r="C143" s="4"/>
      <c r="D143" s="4"/>
      <c r="E143" s="4"/>
      <c r="F143" s="4"/>
      <c r="G143" s="24"/>
      <c r="H143" s="24"/>
      <c r="I143" s="4"/>
    </row>
    <row r="144" spans="1:11" ht="12" customHeight="1">
      <c r="A144" s="4" t="s">
        <v>127</v>
      </c>
      <c r="B144" s="4"/>
      <c r="C144" s="4"/>
      <c r="D144" s="4"/>
      <c r="E144" s="4"/>
      <c r="F144" s="4"/>
      <c r="G144" s="24"/>
      <c r="H144" s="24"/>
      <c r="I144" s="4"/>
    </row>
    <row r="145" spans="1:9" ht="12" customHeight="1">
      <c r="A145" s="4" t="s">
        <v>128</v>
      </c>
      <c r="B145" s="4"/>
      <c r="C145" s="4"/>
      <c r="D145" s="4"/>
      <c r="E145" s="4"/>
      <c r="F145" s="4"/>
      <c r="G145" s="24"/>
      <c r="H145" s="24"/>
      <c r="I145" s="4"/>
    </row>
    <row r="146" spans="1:9" ht="14.25" customHeight="1">
      <c r="A146" s="83" t="s">
        <v>129</v>
      </c>
      <c r="B146" s="75"/>
      <c r="C146" s="75"/>
      <c r="D146" s="75"/>
      <c r="E146" s="76"/>
      <c r="F146" s="4"/>
      <c r="G146" s="24"/>
      <c r="H146" s="24"/>
      <c r="I146" s="4"/>
    </row>
    <row r="147" spans="1:9" ht="12" customHeight="1">
      <c r="A147" s="4" t="s">
        <v>130</v>
      </c>
      <c r="B147" s="4"/>
      <c r="C147" s="4"/>
      <c r="D147" s="4"/>
      <c r="E147" s="4"/>
      <c r="F147" s="4"/>
      <c r="G147" s="24"/>
      <c r="H147" s="24"/>
      <c r="I147" s="4"/>
    </row>
    <row r="148" spans="1:9" ht="7.5" customHeight="1">
      <c r="A148" s="4"/>
      <c r="B148" s="4"/>
      <c r="C148" s="4"/>
      <c r="D148" s="4"/>
      <c r="E148" s="4"/>
      <c r="F148" s="4"/>
      <c r="G148" s="4"/>
      <c r="H148" s="4"/>
      <c r="I148" s="4"/>
    </row>
    <row r="149" spans="1:9" ht="12.75" customHeight="1">
      <c r="A149" s="4" t="s">
        <v>131</v>
      </c>
      <c r="B149" s="4"/>
      <c r="C149" s="4"/>
      <c r="D149" s="4"/>
      <c r="E149" s="4"/>
      <c r="F149" s="4"/>
      <c r="G149" s="4"/>
      <c r="H149" s="4"/>
      <c r="I149" s="4"/>
    </row>
    <row r="150" spans="1:9" ht="16.5" customHeight="1">
      <c r="A150" s="91" t="s">
        <v>132</v>
      </c>
      <c r="B150" s="75"/>
      <c r="C150" s="75"/>
      <c r="D150" s="75"/>
      <c r="E150" s="76"/>
      <c r="F150" s="4"/>
      <c r="G150" s="15"/>
      <c r="H150" s="4"/>
      <c r="I150" s="4"/>
    </row>
    <row r="151" spans="1:9" ht="16.5" customHeight="1">
      <c r="A151" s="50" t="s">
        <v>133</v>
      </c>
      <c r="B151" s="50"/>
      <c r="C151" s="50"/>
      <c r="D151" s="50"/>
      <c r="E151" s="50"/>
      <c r="F151" s="4"/>
      <c r="G151" s="15"/>
      <c r="H151" s="4"/>
      <c r="I151" s="4"/>
    </row>
    <row r="152" spans="1:9" ht="16.5" customHeight="1">
      <c r="A152" s="50" t="s">
        <v>134</v>
      </c>
      <c r="B152" s="50"/>
      <c r="C152" s="50"/>
      <c r="D152" s="50"/>
      <c r="E152" s="50"/>
      <c r="F152" s="4"/>
      <c r="G152" s="15"/>
      <c r="H152" s="4"/>
      <c r="I152" s="4"/>
    </row>
    <row r="153" spans="1:9" ht="16.5" customHeight="1">
      <c r="A153" s="50" t="s">
        <v>135</v>
      </c>
      <c r="B153" s="50"/>
      <c r="C153" s="50"/>
      <c r="D153" s="50"/>
      <c r="E153" s="50"/>
      <c r="F153" s="4"/>
      <c r="G153" s="15"/>
      <c r="H153" s="4"/>
      <c r="I153" s="4"/>
    </row>
    <row r="154" spans="1:9" ht="16.5" customHeight="1">
      <c r="A154" s="50" t="s">
        <v>136</v>
      </c>
      <c r="B154" s="50"/>
      <c r="C154" s="50"/>
      <c r="D154" s="50"/>
      <c r="E154" s="50"/>
      <c r="F154" s="4"/>
      <c r="G154" s="15"/>
      <c r="H154" s="4"/>
      <c r="I154" s="4"/>
    </row>
    <row r="155" spans="1:9" ht="16.5" customHeight="1">
      <c r="A155" s="50" t="s">
        <v>137</v>
      </c>
      <c r="B155" s="50"/>
      <c r="C155" s="50"/>
      <c r="D155" s="50"/>
      <c r="E155" s="50"/>
      <c r="F155" s="4"/>
      <c r="G155" s="15"/>
      <c r="H155" s="4"/>
      <c r="I155" s="4"/>
    </row>
    <row r="156" spans="1:9" ht="16.5" customHeight="1">
      <c r="A156" s="50" t="s">
        <v>138</v>
      </c>
      <c r="B156" s="50"/>
      <c r="C156" s="50"/>
      <c r="D156" s="50"/>
      <c r="E156" s="50"/>
      <c r="F156" s="4"/>
      <c r="G156" s="15"/>
      <c r="H156" s="4"/>
      <c r="I156" s="4"/>
    </row>
    <row r="157" spans="1:9" ht="24" customHeight="1">
      <c r="A157" s="91" t="s">
        <v>139</v>
      </c>
      <c r="B157" s="75"/>
      <c r="C157" s="75"/>
      <c r="D157" s="75"/>
      <c r="E157" s="76"/>
      <c r="F157" s="4"/>
      <c r="G157" s="15">
        <f>SUM(G150:G156)</f>
        <v>0</v>
      </c>
      <c r="H157" s="4"/>
      <c r="I157" s="4"/>
    </row>
    <row r="158" spans="1:9" ht="12" customHeight="1">
      <c r="A158" s="4" t="s">
        <v>140</v>
      </c>
      <c r="B158" s="4"/>
      <c r="C158" s="4"/>
      <c r="D158" s="4"/>
      <c r="E158" s="4"/>
      <c r="F158" s="4"/>
      <c r="G158" s="15"/>
      <c r="H158" s="4"/>
      <c r="I158" s="4"/>
    </row>
    <row r="159" spans="1:9" ht="12" customHeight="1">
      <c r="A159" s="4"/>
      <c r="B159" s="4"/>
      <c r="D159" s="4"/>
      <c r="E159" s="4"/>
      <c r="F159" s="4"/>
      <c r="G159" s="4"/>
      <c r="H159" s="4"/>
      <c r="I159" s="4"/>
    </row>
    <row r="160" spans="1:9" ht="12" customHeight="1">
      <c r="A160" s="82" t="s">
        <v>141</v>
      </c>
      <c r="B160" s="75"/>
      <c r="C160" s="75"/>
      <c r="D160" s="75"/>
      <c r="E160" s="75"/>
      <c r="F160" s="75"/>
      <c r="G160" s="75"/>
      <c r="H160" s="76"/>
      <c r="I160" s="4"/>
    </row>
    <row r="161" spans="1:9" ht="12" customHeight="1">
      <c r="A161" s="14"/>
      <c r="B161" s="4"/>
      <c r="C161" s="4"/>
      <c r="D161" s="4"/>
      <c r="E161" s="4"/>
      <c r="F161" s="4"/>
      <c r="G161" s="4"/>
      <c r="H161" s="4"/>
      <c r="I161" s="4"/>
    </row>
    <row r="162" spans="1:9" ht="12" customHeight="1">
      <c r="I162" s="13"/>
    </row>
    <row r="163" spans="1:9" ht="12" customHeight="1">
      <c r="I163" s="13"/>
    </row>
    <row r="164" spans="1:9" ht="12" customHeight="1">
      <c r="I164" s="13"/>
    </row>
    <row r="165" spans="1:9" ht="12" customHeight="1">
      <c r="I165" s="13"/>
    </row>
    <row r="166" spans="1:9" ht="12" customHeight="1">
      <c r="I166" s="13"/>
    </row>
    <row r="167" spans="1:9" ht="12" customHeight="1">
      <c r="I167" s="13"/>
    </row>
    <row r="168" spans="1:9" ht="12" customHeight="1">
      <c r="B168" s="8"/>
      <c r="I168" s="13"/>
    </row>
    <row r="169" spans="1:9" ht="12" customHeight="1">
      <c r="I169" s="13"/>
    </row>
    <row r="170" spans="1:9" ht="12" customHeight="1">
      <c r="B170" s="8"/>
      <c r="I170" s="13"/>
    </row>
    <row r="171" spans="1:9" ht="12" customHeight="1">
      <c r="I171" s="13"/>
    </row>
    <row r="172" spans="1:9" ht="12" customHeight="1">
      <c r="I172" s="13"/>
    </row>
    <row r="173" spans="1:9" ht="12" customHeight="1">
      <c r="I173" s="13"/>
    </row>
    <row r="174" spans="1:9" ht="12" customHeight="1">
      <c r="I174" s="13"/>
    </row>
    <row r="175" spans="1:9" ht="12" customHeight="1">
      <c r="I175" s="13"/>
    </row>
    <row r="176" spans="1:9" ht="12" customHeight="1">
      <c r="I176" s="13"/>
    </row>
    <row r="177" spans="9:9" ht="12" customHeight="1">
      <c r="I177" s="13"/>
    </row>
    <row r="178" spans="9:9" ht="12" customHeight="1">
      <c r="I178" s="13"/>
    </row>
    <row r="179" spans="9:9" ht="12" customHeight="1">
      <c r="I179" s="13"/>
    </row>
    <row r="180" spans="9:9" ht="12" customHeight="1">
      <c r="I180" s="13"/>
    </row>
    <row r="181" spans="9:9" ht="12" customHeight="1">
      <c r="I181" s="13"/>
    </row>
    <row r="182" spans="9:9" ht="12" customHeight="1">
      <c r="I182" s="13"/>
    </row>
    <row r="183" spans="9:9" ht="12" customHeight="1">
      <c r="I183" s="13"/>
    </row>
    <row r="184" spans="9:9" ht="12" customHeight="1">
      <c r="I184" s="13"/>
    </row>
    <row r="185" spans="9:9" ht="12" customHeight="1">
      <c r="I185" s="13"/>
    </row>
    <row r="186" spans="9:9" ht="12" customHeight="1">
      <c r="I186" s="13"/>
    </row>
    <row r="187" spans="9:9" ht="12" customHeight="1">
      <c r="I187" s="13"/>
    </row>
    <row r="188" spans="9:9" ht="12" customHeight="1">
      <c r="I188" s="13"/>
    </row>
    <row r="189" spans="9:9" ht="12" customHeight="1">
      <c r="I189" s="13"/>
    </row>
    <row r="190" spans="9:9" ht="12" customHeight="1">
      <c r="I190" s="13"/>
    </row>
    <row r="191" spans="9:9" ht="12" customHeight="1">
      <c r="I191" s="13"/>
    </row>
    <row r="192" spans="9:9" ht="12" customHeight="1">
      <c r="I192" s="13"/>
    </row>
    <row r="193" spans="9:9" ht="12" customHeight="1">
      <c r="I193" s="13"/>
    </row>
    <row r="194" spans="9:9" ht="12" customHeight="1">
      <c r="I194" s="13"/>
    </row>
    <row r="195" spans="9:9" ht="12" customHeight="1">
      <c r="I195" s="13"/>
    </row>
    <row r="196" spans="9:9" ht="12" customHeight="1">
      <c r="I196" s="13"/>
    </row>
    <row r="197" spans="9:9" ht="12" customHeight="1">
      <c r="I197" s="13"/>
    </row>
    <row r="198" spans="9:9" ht="12" customHeight="1">
      <c r="I198" s="13"/>
    </row>
    <row r="199" spans="9:9" ht="12" customHeight="1">
      <c r="I199" s="13"/>
    </row>
    <row r="200" spans="9:9" ht="12" customHeight="1">
      <c r="I200" s="13"/>
    </row>
    <row r="201" spans="9:9" ht="12" customHeight="1">
      <c r="I201" s="13"/>
    </row>
    <row r="202" spans="9:9" ht="12" customHeight="1">
      <c r="I202" s="13"/>
    </row>
    <row r="203" spans="9:9" ht="12" customHeight="1">
      <c r="I203" s="13"/>
    </row>
    <row r="204" spans="9:9" ht="12" customHeight="1">
      <c r="I204" s="13"/>
    </row>
    <row r="205" spans="9:9" ht="12" customHeight="1">
      <c r="I205" s="13"/>
    </row>
    <row r="206" spans="9:9" ht="12" customHeight="1">
      <c r="I206" s="13"/>
    </row>
    <row r="207" spans="9:9" ht="12" customHeight="1">
      <c r="I207" s="13"/>
    </row>
    <row r="208" spans="9:9" ht="12" customHeight="1">
      <c r="I208" s="13"/>
    </row>
    <row r="209" spans="9:9" ht="12" customHeight="1">
      <c r="I209" s="13"/>
    </row>
    <row r="210" spans="9:9" ht="12" customHeight="1">
      <c r="I210" s="13"/>
    </row>
    <row r="211" spans="9:9" ht="12" customHeight="1">
      <c r="I211" s="13"/>
    </row>
    <row r="212" spans="9:9" ht="12" customHeight="1">
      <c r="I212" s="13"/>
    </row>
    <row r="213" spans="9:9" ht="12" customHeight="1">
      <c r="I213" s="13"/>
    </row>
    <row r="214" spans="9:9" ht="12" customHeight="1">
      <c r="I214" s="13"/>
    </row>
    <row r="215" spans="9:9" ht="12" customHeight="1">
      <c r="I215" s="13"/>
    </row>
    <row r="216" spans="9:9" ht="12" customHeight="1">
      <c r="I216" s="13"/>
    </row>
    <row r="217" spans="9:9" ht="12" customHeight="1">
      <c r="I217" s="13"/>
    </row>
    <row r="218" spans="9:9" ht="12" customHeight="1">
      <c r="I218" s="13"/>
    </row>
    <row r="219" spans="9:9" ht="12" customHeight="1">
      <c r="I219" s="13"/>
    </row>
    <row r="220" spans="9:9" ht="12" customHeight="1">
      <c r="I220" s="13"/>
    </row>
    <row r="221" spans="9:9" ht="12" customHeight="1">
      <c r="I221" s="13"/>
    </row>
    <row r="222" spans="9:9" ht="12" customHeight="1">
      <c r="I222" s="13"/>
    </row>
    <row r="223" spans="9:9" ht="12" customHeight="1">
      <c r="I223" s="13"/>
    </row>
    <row r="224" spans="9:9" ht="12" customHeight="1">
      <c r="I224" s="13"/>
    </row>
    <row r="225" spans="9:9" ht="12" customHeight="1">
      <c r="I225" s="13"/>
    </row>
    <row r="226" spans="9:9" ht="12" customHeight="1">
      <c r="I226" s="13"/>
    </row>
    <row r="227" spans="9:9" ht="12" customHeight="1">
      <c r="I227" s="13"/>
    </row>
    <row r="228" spans="9:9" ht="12" customHeight="1">
      <c r="I228" s="13"/>
    </row>
    <row r="229" spans="9:9" ht="12" customHeight="1">
      <c r="I229" s="13"/>
    </row>
    <row r="230" spans="9:9" ht="12" customHeight="1">
      <c r="I230" s="13"/>
    </row>
    <row r="231" spans="9:9" ht="12" customHeight="1">
      <c r="I231" s="13"/>
    </row>
    <row r="232" spans="9:9" ht="12" customHeight="1">
      <c r="I232" s="13"/>
    </row>
    <row r="233" spans="9:9" ht="12" customHeight="1">
      <c r="I233" s="13"/>
    </row>
    <row r="234" spans="9:9" ht="12" customHeight="1">
      <c r="I234" s="13"/>
    </row>
    <row r="235" spans="9:9" ht="12" customHeight="1">
      <c r="I235" s="13"/>
    </row>
    <row r="236" spans="9:9" ht="12" customHeight="1">
      <c r="I236" s="13"/>
    </row>
    <row r="237" spans="9:9" ht="12" customHeight="1">
      <c r="I237" s="13"/>
    </row>
    <row r="238" spans="9:9" ht="12" customHeight="1">
      <c r="I238" s="13"/>
    </row>
    <row r="239" spans="9:9" ht="12" customHeight="1">
      <c r="I239" s="13"/>
    </row>
    <row r="240" spans="9:9" ht="12" customHeight="1">
      <c r="I240" s="13"/>
    </row>
    <row r="241" spans="9:9" ht="12" customHeight="1">
      <c r="I241" s="13"/>
    </row>
    <row r="242" spans="9:9" ht="12" customHeight="1">
      <c r="I242" s="13"/>
    </row>
    <row r="243" spans="9:9" ht="12" customHeight="1">
      <c r="I243" s="13"/>
    </row>
    <row r="244" spans="9:9" ht="12" customHeight="1">
      <c r="I244" s="13"/>
    </row>
    <row r="245" spans="9:9" ht="12" customHeight="1">
      <c r="I245" s="13"/>
    </row>
    <row r="246" spans="9:9" ht="12" customHeight="1">
      <c r="I246" s="13"/>
    </row>
    <row r="247" spans="9:9" ht="12" customHeight="1">
      <c r="I247" s="13"/>
    </row>
    <row r="248" spans="9:9" ht="12" customHeight="1">
      <c r="I248" s="13"/>
    </row>
    <row r="249" spans="9:9" ht="12" customHeight="1">
      <c r="I249" s="13"/>
    </row>
    <row r="250" spans="9:9" ht="12" customHeight="1">
      <c r="I250" s="13"/>
    </row>
    <row r="251" spans="9:9" ht="12" customHeight="1">
      <c r="I251" s="13"/>
    </row>
    <row r="252" spans="9:9" ht="12" customHeight="1">
      <c r="I252" s="13"/>
    </row>
    <row r="253" spans="9:9" ht="12" customHeight="1">
      <c r="I253" s="13"/>
    </row>
    <row r="254" spans="9:9" ht="12" customHeight="1">
      <c r="I254" s="13"/>
    </row>
    <row r="255" spans="9:9" ht="12" customHeight="1">
      <c r="I255" s="13"/>
    </row>
    <row r="256" spans="9:9" ht="12" customHeight="1">
      <c r="I256" s="13"/>
    </row>
    <row r="257" spans="9:9" ht="12" customHeight="1">
      <c r="I257" s="13"/>
    </row>
    <row r="258" spans="9:9" ht="12" customHeight="1">
      <c r="I258" s="13"/>
    </row>
    <row r="259" spans="9:9" ht="12" customHeight="1">
      <c r="I259" s="13"/>
    </row>
    <row r="260" spans="9:9" ht="12" customHeight="1">
      <c r="I260" s="13"/>
    </row>
    <row r="261" spans="9:9" ht="12" customHeight="1">
      <c r="I261" s="13"/>
    </row>
    <row r="262" spans="9:9" ht="12" customHeight="1">
      <c r="I262" s="13"/>
    </row>
    <row r="263" spans="9:9" ht="12" customHeight="1">
      <c r="I263" s="13"/>
    </row>
    <row r="264" spans="9:9" ht="12" customHeight="1">
      <c r="I264" s="13"/>
    </row>
    <row r="265" spans="9:9" ht="12" customHeight="1">
      <c r="I265" s="13"/>
    </row>
    <row r="266" spans="9:9" ht="12" customHeight="1">
      <c r="I266" s="13"/>
    </row>
    <row r="267" spans="9:9" ht="12" customHeight="1">
      <c r="I267" s="13"/>
    </row>
    <row r="268" spans="9:9" ht="12" customHeight="1">
      <c r="I268" s="13"/>
    </row>
    <row r="269" spans="9:9" ht="12" customHeight="1">
      <c r="I269" s="13"/>
    </row>
    <row r="270" spans="9:9" ht="12" customHeight="1">
      <c r="I270" s="13"/>
    </row>
    <row r="271" spans="9:9" ht="12" customHeight="1">
      <c r="I271" s="13"/>
    </row>
    <row r="272" spans="9:9" ht="12" customHeight="1">
      <c r="I272" s="13"/>
    </row>
    <row r="273" spans="9:9" ht="12" customHeight="1">
      <c r="I273" s="13"/>
    </row>
    <row r="274" spans="9:9" ht="12" customHeight="1">
      <c r="I274" s="13"/>
    </row>
    <row r="275" spans="9:9" ht="12" customHeight="1">
      <c r="I275" s="13"/>
    </row>
    <row r="276" spans="9:9" ht="12" customHeight="1">
      <c r="I276" s="13"/>
    </row>
    <row r="277" spans="9:9" ht="12" customHeight="1">
      <c r="I277" s="13"/>
    </row>
    <row r="278" spans="9:9" ht="12" customHeight="1">
      <c r="I278" s="13"/>
    </row>
    <row r="279" spans="9:9" ht="12" customHeight="1">
      <c r="I279" s="13"/>
    </row>
    <row r="280" spans="9:9" ht="12" customHeight="1">
      <c r="I280" s="13"/>
    </row>
    <row r="281" spans="9:9" ht="12" customHeight="1">
      <c r="I281" s="13"/>
    </row>
    <row r="282" spans="9:9" ht="12" customHeight="1">
      <c r="I282" s="13"/>
    </row>
    <row r="283" spans="9:9" ht="12" customHeight="1">
      <c r="I283" s="13"/>
    </row>
    <row r="284" spans="9:9" ht="12" customHeight="1">
      <c r="I284" s="13"/>
    </row>
    <row r="285" spans="9:9" ht="12" customHeight="1">
      <c r="I285" s="13"/>
    </row>
    <row r="286" spans="9:9" ht="12" customHeight="1">
      <c r="I286" s="13"/>
    </row>
    <row r="287" spans="9:9" ht="12" customHeight="1">
      <c r="I287" s="13"/>
    </row>
    <row r="288" spans="9:9" ht="12" customHeight="1">
      <c r="I288" s="13"/>
    </row>
    <row r="289" spans="9:9" ht="12" customHeight="1">
      <c r="I289" s="13"/>
    </row>
    <row r="290" spans="9:9" ht="12" customHeight="1">
      <c r="I290" s="13"/>
    </row>
    <row r="291" spans="9:9" ht="12" customHeight="1">
      <c r="I291" s="13"/>
    </row>
    <row r="292" spans="9:9" ht="12" customHeight="1">
      <c r="I292" s="13"/>
    </row>
    <row r="293" spans="9:9" ht="12" customHeight="1">
      <c r="I293" s="13"/>
    </row>
    <row r="294" spans="9:9" ht="12" customHeight="1">
      <c r="I294" s="13"/>
    </row>
    <row r="295" spans="9:9" ht="12" customHeight="1">
      <c r="I295" s="13"/>
    </row>
    <row r="296" spans="9:9" ht="12" customHeight="1">
      <c r="I296" s="13"/>
    </row>
    <row r="297" spans="9:9" ht="12" customHeight="1">
      <c r="I297" s="13"/>
    </row>
    <row r="298" spans="9:9" ht="12" customHeight="1">
      <c r="I298" s="13"/>
    </row>
    <row r="299" spans="9:9" ht="12" customHeight="1">
      <c r="I299" s="13"/>
    </row>
    <row r="300" spans="9:9" ht="12" customHeight="1">
      <c r="I300" s="13"/>
    </row>
    <row r="301" spans="9:9" ht="12" customHeight="1">
      <c r="I301" s="13"/>
    </row>
    <row r="302" spans="9:9" ht="12" customHeight="1">
      <c r="I302" s="13"/>
    </row>
    <row r="303" spans="9:9" ht="12" customHeight="1">
      <c r="I303" s="13"/>
    </row>
    <row r="304" spans="9:9" ht="12" customHeight="1">
      <c r="I304" s="13"/>
    </row>
    <row r="305" spans="9:9" ht="12" customHeight="1">
      <c r="I305" s="13"/>
    </row>
    <row r="306" spans="9:9" ht="12" customHeight="1">
      <c r="I306" s="13"/>
    </row>
    <row r="307" spans="9:9" ht="12" customHeight="1">
      <c r="I307" s="13"/>
    </row>
    <row r="308" spans="9:9" ht="12" customHeight="1">
      <c r="I308" s="13"/>
    </row>
    <row r="309" spans="9:9" ht="12" customHeight="1">
      <c r="I309" s="13"/>
    </row>
    <row r="310" spans="9:9" ht="12" customHeight="1">
      <c r="I310" s="13"/>
    </row>
    <row r="311" spans="9:9" ht="12" customHeight="1">
      <c r="I311" s="13"/>
    </row>
    <row r="312" spans="9:9" ht="12" customHeight="1">
      <c r="I312" s="13"/>
    </row>
    <row r="313" spans="9:9" ht="12" customHeight="1">
      <c r="I313" s="13"/>
    </row>
    <row r="314" spans="9:9" ht="12" customHeight="1">
      <c r="I314" s="13"/>
    </row>
    <row r="315" spans="9:9" ht="12" customHeight="1">
      <c r="I315" s="13"/>
    </row>
    <row r="316" spans="9:9" ht="12" customHeight="1">
      <c r="I316" s="13"/>
    </row>
    <row r="317" spans="9:9" ht="12" customHeight="1">
      <c r="I317" s="13"/>
    </row>
    <row r="318" spans="9:9" ht="12" customHeight="1">
      <c r="I318" s="13"/>
    </row>
    <row r="319" spans="9:9" ht="12" customHeight="1">
      <c r="I319" s="13"/>
    </row>
    <row r="320" spans="9:9" ht="12" customHeight="1">
      <c r="I320" s="13"/>
    </row>
    <row r="321" spans="9:9" ht="12" customHeight="1">
      <c r="I321" s="13"/>
    </row>
    <row r="322" spans="9:9" ht="12" customHeight="1">
      <c r="I322" s="13"/>
    </row>
    <row r="323" spans="9:9" ht="12" customHeight="1">
      <c r="I323" s="13"/>
    </row>
    <row r="324" spans="9:9" ht="12" customHeight="1">
      <c r="I324" s="13"/>
    </row>
    <row r="325" spans="9:9" ht="12" customHeight="1">
      <c r="I325" s="13"/>
    </row>
    <row r="326" spans="9:9" ht="12" customHeight="1">
      <c r="I326" s="13"/>
    </row>
    <row r="327" spans="9:9" ht="12" customHeight="1">
      <c r="I327" s="13"/>
    </row>
    <row r="328" spans="9:9" ht="12" customHeight="1">
      <c r="I328" s="13"/>
    </row>
    <row r="329" spans="9:9" ht="12" customHeight="1">
      <c r="I329" s="13"/>
    </row>
    <row r="330" spans="9:9" ht="12" customHeight="1">
      <c r="I330" s="13"/>
    </row>
    <row r="331" spans="9:9" ht="12" customHeight="1">
      <c r="I331" s="13"/>
    </row>
    <row r="332" spans="9:9" ht="12" customHeight="1">
      <c r="I332" s="13"/>
    </row>
    <row r="333" spans="9:9" ht="12" customHeight="1">
      <c r="I333" s="13"/>
    </row>
    <row r="334" spans="9:9" ht="12" customHeight="1">
      <c r="I334" s="13"/>
    </row>
    <row r="335" spans="9:9" ht="12" customHeight="1">
      <c r="I335" s="13"/>
    </row>
    <row r="336" spans="9:9" ht="12" customHeight="1">
      <c r="I336" s="13"/>
    </row>
    <row r="337" spans="9:9" ht="12" customHeight="1">
      <c r="I337" s="13"/>
    </row>
    <row r="338" spans="9:9" ht="12" customHeight="1">
      <c r="I338" s="13"/>
    </row>
    <row r="339" spans="9:9" ht="12" customHeight="1">
      <c r="I339" s="13"/>
    </row>
    <row r="340" spans="9:9" ht="12" customHeight="1">
      <c r="I340" s="13"/>
    </row>
    <row r="341" spans="9:9" ht="12" customHeight="1">
      <c r="I341" s="13"/>
    </row>
    <row r="342" spans="9:9" ht="12" customHeight="1">
      <c r="I342" s="13"/>
    </row>
    <row r="343" spans="9:9" ht="12" customHeight="1">
      <c r="I343" s="13"/>
    </row>
    <row r="344" spans="9:9" ht="12" customHeight="1">
      <c r="I344" s="13"/>
    </row>
    <row r="345" spans="9:9" ht="12" customHeight="1">
      <c r="I345" s="13"/>
    </row>
    <row r="346" spans="9:9" ht="12" customHeight="1">
      <c r="I346" s="13"/>
    </row>
    <row r="347" spans="9:9" ht="12" customHeight="1">
      <c r="I347" s="13"/>
    </row>
    <row r="348" spans="9:9" ht="12" customHeight="1">
      <c r="I348" s="13"/>
    </row>
    <row r="349" spans="9:9" ht="12" customHeight="1">
      <c r="I349" s="13"/>
    </row>
    <row r="350" spans="9:9" ht="12" customHeight="1">
      <c r="I350" s="13"/>
    </row>
    <row r="351" spans="9:9" ht="12" customHeight="1">
      <c r="I351" s="13"/>
    </row>
    <row r="352" spans="9:9" ht="12" customHeight="1">
      <c r="I352" s="13"/>
    </row>
    <row r="353" spans="9:9" ht="12" customHeight="1">
      <c r="I353" s="13"/>
    </row>
    <row r="354" spans="9:9" ht="12" customHeight="1">
      <c r="I354" s="13"/>
    </row>
    <row r="355" spans="9:9" ht="12" customHeight="1">
      <c r="I355" s="13"/>
    </row>
    <row r="356" spans="9:9" ht="12" customHeight="1">
      <c r="I356" s="13"/>
    </row>
    <row r="357" spans="9:9" ht="12" customHeight="1">
      <c r="I357" s="13"/>
    </row>
    <row r="358" spans="9:9" ht="12" customHeight="1">
      <c r="I358" s="13"/>
    </row>
    <row r="359" spans="9:9" ht="12" customHeight="1">
      <c r="I359" s="13"/>
    </row>
    <row r="360" spans="9:9" ht="12" customHeight="1">
      <c r="I360" s="13"/>
    </row>
    <row r="361" spans="9:9" ht="12" customHeight="1">
      <c r="I361" s="13"/>
    </row>
    <row r="362" spans="9:9" ht="12" customHeight="1">
      <c r="I362" s="13"/>
    </row>
    <row r="363" spans="9:9" ht="12" customHeight="1">
      <c r="I363" s="13"/>
    </row>
    <row r="364" spans="9:9" ht="12" customHeight="1">
      <c r="I364" s="13"/>
    </row>
    <row r="365" spans="9:9" ht="12" customHeight="1">
      <c r="I365" s="13"/>
    </row>
    <row r="366" spans="9:9" ht="12" customHeight="1">
      <c r="I366" s="13"/>
    </row>
    <row r="367" spans="9:9" ht="12" customHeight="1">
      <c r="I367" s="13"/>
    </row>
    <row r="368" spans="9:9" ht="12" customHeight="1">
      <c r="I368" s="13"/>
    </row>
    <row r="369" spans="9:9" ht="12" customHeight="1">
      <c r="I369" s="13"/>
    </row>
    <row r="370" spans="9:9" ht="12" customHeight="1">
      <c r="I370" s="13"/>
    </row>
    <row r="371" spans="9:9" ht="12" customHeight="1">
      <c r="I371" s="13"/>
    </row>
    <row r="372" spans="9:9" ht="12" customHeight="1">
      <c r="I372" s="13"/>
    </row>
    <row r="373" spans="9:9" ht="12" customHeight="1">
      <c r="I373" s="13"/>
    </row>
    <row r="374" spans="9:9" ht="12" customHeight="1">
      <c r="I374" s="13"/>
    </row>
    <row r="375" spans="9:9" ht="12" customHeight="1">
      <c r="I375" s="13"/>
    </row>
    <row r="376" spans="9:9" ht="12" customHeight="1">
      <c r="I376" s="13"/>
    </row>
    <row r="377" spans="9:9" ht="12" customHeight="1">
      <c r="I377" s="13"/>
    </row>
    <row r="378" spans="9:9" ht="12" customHeight="1">
      <c r="I378" s="13"/>
    </row>
    <row r="379" spans="9:9" ht="12" customHeight="1">
      <c r="I379" s="13"/>
    </row>
    <row r="380" spans="9:9" ht="12" customHeight="1">
      <c r="I380" s="13"/>
    </row>
    <row r="381" spans="9:9" ht="12" customHeight="1">
      <c r="I381" s="13"/>
    </row>
    <row r="382" spans="9:9" ht="12" customHeight="1">
      <c r="I382" s="13"/>
    </row>
    <row r="383" spans="9:9" ht="12" customHeight="1">
      <c r="I383" s="13"/>
    </row>
    <row r="384" spans="9:9" ht="12" customHeight="1">
      <c r="I384" s="13"/>
    </row>
    <row r="385" spans="9:9" ht="12" customHeight="1">
      <c r="I385" s="13"/>
    </row>
    <row r="386" spans="9:9" ht="12" customHeight="1">
      <c r="I386" s="13"/>
    </row>
    <row r="387" spans="9:9" ht="12" customHeight="1">
      <c r="I387" s="13"/>
    </row>
    <row r="388" spans="9:9" ht="12" customHeight="1">
      <c r="I388" s="13"/>
    </row>
    <row r="389" spans="9:9" ht="12" customHeight="1">
      <c r="I389" s="13"/>
    </row>
    <row r="390" spans="9:9" ht="12" customHeight="1">
      <c r="I390" s="13"/>
    </row>
    <row r="391" spans="9:9" ht="12" customHeight="1">
      <c r="I391" s="13"/>
    </row>
    <row r="392" spans="9:9" ht="12" customHeight="1">
      <c r="I392" s="13"/>
    </row>
    <row r="393" spans="9:9" ht="12" customHeight="1">
      <c r="I393" s="13"/>
    </row>
    <row r="394" spans="9:9" ht="12" customHeight="1">
      <c r="I394" s="13"/>
    </row>
    <row r="395" spans="9:9" ht="12" customHeight="1">
      <c r="I395" s="13"/>
    </row>
    <row r="396" spans="9:9" ht="12" customHeight="1">
      <c r="I396" s="13"/>
    </row>
    <row r="397" spans="9:9" ht="12" customHeight="1">
      <c r="I397" s="13"/>
    </row>
    <row r="398" spans="9:9" ht="12" customHeight="1">
      <c r="I398" s="13"/>
    </row>
    <row r="399" spans="9:9" ht="12" customHeight="1">
      <c r="I399" s="13"/>
    </row>
    <row r="400" spans="9:9" ht="12" customHeight="1">
      <c r="I400" s="13"/>
    </row>
    <row r="401" spans="9:9" ht="12" customHeight="1">
      <c r="I401" s="13"/>
    </row>
    <row r="402" spans="9:9" ht="12" customHeight="1">
      <c r="I402" s="13"/>
    </row>
    <row r="403" spans="9:9" ht="12" customHeight="1">
      <c r="I403" s="13"/>
    </row>
    <row r="404" spans="9:9" ht="12" customHeight="1">
      <c r="I404" s="13"/>
    </row>
    <row r="405" spans="9:9" ht="12" customHeight="1">
      <c r="I405" s="13"/>
    </row>
    <row r="406" spans="9:9" ht="12" customHeight="1">
      <c r="I406" s="13"/>
    </row>
    <row r="407" spans="9:9" ht="12" customHeight="1">
      <c r="I407" s="13"/>
    </row>
    <row r="408" spans="9:9" ht="12" customHeight="1">
      <c r="I408" s="13"/>
    </row>
    <row r="409" spans="9:9" ht="12" customHeight="1">
      <c r="I409" s="13"/>
    </row>
    <row r="410" spans="9:9" ht="12" customHeight="1">
      <c r="I410" s="13"/>
    </row>
    <row r="411" spans="9:9" ht="12" customHeight="1">
      <c r="I411" s="13"/>
    </row>
    <row r="412" spans="9:9" ht="12" customHeight="1">
      <c r="I412" s="13"/>
    </row>
    <row r="413" spans="9:9" ht="12" customHeight="1">
      <c r="I413" s="13"/>
    </row>
    <row r="414" spans="9:9" ht="12" customHeight="1">
      <c r="I414" s="13"/>
    </row>
    <row r="415" spans="9:9" ht="12" customHeight="1">
      <c r="I415" s="13"/>
    </row>
    <row r="416" spans="9:9" ht="12" customHeight="1">
      <c r="I416" s="13"/>
    </row>
    <row r="417" spans="9:9" ht="12" customHeight="1">
      <c r="I417" s="13"/>
    </row>
    <row r="418" spans="9:9" ht="12" customHeight="1">
      <c r="I418" s="13"/>
    </row>
    <row r="419" spans="9:9" ht="12" customHeight="1">
      <c r="I419" s="13"/>
    </row>
    <row r="420" spans="9:9" ht="12" customHeight="1">
      <c r="I420" s="13"/>
    </row>
    <row r="421" spans="9:9" ht="12" customHeight="1">
      <c r="I421" s="13"/>
    </row>
    <row r="422" spans="9:9" ht="12" customHeight="1">
      <c r="I422" s="13"/>
    </row>
    <row r="423" spans="9:9" ht="12" customHeight="1">
      <c r="I423" s="13"/>
    </row>
    <row r="424" spans="9:9" ht="12" customHeight="1">
      <c r="I424" s="13"/>
    </row>
    <row r="425" spans="9:9" ht="12" customHeight="1">
      <c r="I425" s="13"/>
    </row>
    <row r="426" spans="9:9" ht="12" customHeight="1">
      <c r="I426" s="13"/>
    </row>
    <row r="427" spans="9:9" ht="12" customHeight="1">
      <c r="I427" s="13"/>
    </row>
    <row r="428" spans="9:9" ht="12" customHeight="1">
      <c r="I428" s="13"/>
    </row>
    <row r="429" spans="9:9" ht="12" customHeight="1">
      <c r="I429" s="13"/>
    </row>
    <row r="430" spans="9:9" ht="12" customHeight="1">
      <c r="I430" s="13"/>
    </row>
    <row r="431" spans="9:9" ht="12" customHeight="1">
      <c r="I431" s="13"/>
    </row>
    <row r="432" spans="9:9" ht="12" customHeight="1">
      <c r="I432" s="13"/>
    </row>
    <row r="433" spans="9:9" ht="12" customHeight="1">
      <c r="I433" s="13"/>
    </row>
    <row r="434" spans="9:9" ht="12" customHeight="1">
      <c r="I434" s="13"/>
    </row>
    <row r="435" spans="9:9" ht="12" customHeight="1">
      <c r="I435" s="13"/>
    </row>
    <row r="436" spans="9:9" ht="12" customHeight="1">
      <c r="I436" s="13"/>
    </row>
    <row r="437" spans="9:9" ht="12" customHeight="1">
      <c r="I437" s="13"/>
    </row>
    <row r="438" spans="9:9" ht="12" customHeight="1">
      <c r="I438" s="13"/>
    </row>
    <row r="439" spans="9:9" ht="12" customHeight="1">
      <c r="I439" s="13"/>
    </row>
    <row r="440" spans="9:9" ht="12" customHeight="1">
      <c r="I440" s="13"/>
    </row>
    <row r="441" spans="9:9" ht="12" customHeight="1">
      <c r="I441" s="13"/>
    </row>
    <row r="442" spans="9:9" ht="12" customHeight="1">
      <c r="I442" s="13"/>
    </row>
    <row r="443" spans="9:9" ht="12" customHeight="1">
      <c r="I443" s="13"/>
    </row>
    <row r="444" spans="9:9" ht="12" customHeight="1">
      <c r="I444" s="13"/>
    </row>
    <row r="445" spans="9:9" ht="12" customHeight="1">
      <c r="I445" s="13"/>
    </row>
    <row r="446" spans="9:9" ht="12" customHeight="1">
      <c r="I446" s="13"/>
    </row>
    <row r="447" spans="9:9" ht="12" customHeight="1">
      <c r="I447" s="13"/>
    </row>
    <row r="448" spans="9:9" ht="12" customHeight="1">
      <c r="I448" s="13"/>
    </row>
    <row r="449" spans="9:9" ht="12" customHeight="1">
      <c r="I449" s="13"/>
    </row>
    <row r="450" spans="9:9" ht="12" customHeight="1">
      <c r="I450" s="13"/>
    </row>
    <row r="451" spans="9:9" ht="12" customHeight="1">
      <c r="I451" s="13"/>
    </row>
    <row r="452" spans="9:9" ht="12" customHeight="1">
      <c r="I452" s="13"/>
    </row>
    <row r="453" spans="9:9" ht="12" customHeight="1">
      <c r="I453" s="13"/>
    </row>
    <row r="454" spans="9:9" ht="12" customHeight="1">
      <c r="I454" s="13"/>
    </row>
    <row r="455" spans="9:9" ht="12" customHeight="1">
      <c r="I455" s="13"/>
    </row>
    <row r="456" spans="9:9" ht="12" customHeight="1">
      <c r="I456" s="13"/>
    </row>
    <row r="457" spans="9:9" ht="12" customHeight="1">
      <c r="I457" s="13"/>
    </row>
    <row r="458" spans="9:9" ht="12" customHeight="1">
      <c r="I458" s="13"/>
    </row>
    <row r="459" spans="9:9" ht="12" customHeight="1">
      <c r="I459" s="13"/>
    </row>
    <row r="460" spans="9:9" ht="12" customHeight="1">
      <c r="I460" s="13"/>
    </row>
    <row r="461" spans="9:9" ht="12" customHeight="1">
      <c r="I461" s="13"/>
    </row>
    <row r="462" spans="9:9" ht="12" customHeight="1">
      <c r="I462" s="13"/>
    </row>
    <row r="463" spans="9:9" ht="12" customHeight="1">
      <c r="I463" s="13"/>
    </row>
    <row r="464" spans="9:9" ht="12" customHeight="1">
      <c r="I464" s="13"/>
    </row>
    <row r="465" spans="9:9" ht="12" customHeight="1">
      <c r="I465" s="13"/>
    </row>
    <row r="466" spans="9:9" ht="12" customHeight="1">
      <c r="I466" s="13"/>
    </row>
    <row r="467" spans="9:9" ht="12" customHeight="1">
      <c r="I467" s="13"/>
    </row>
    <row r="468" spans="9:9" ht="12" customHeight="1">
      <c r="I468" s="13"/>
    </row>
    <row r="469" spans="9:9" ht="12" customHeight="1">
      <c r="I469" s="13"/>
    </row>
    <row r="470" spans="9:9" ht="12" customHeight="1">
      <c r="I470" s="13"/>
    </row>
    <row r="471" spans="9:9" ht="12" customHeight="1">
      <c r="I471" s="13"/>
    </row>
    <row r="472" spans="9:9" ht="12" customHeight="1">
      <c r="I472" s="13"/>
    </row>
    <row r="473" spans="9:9" ht="12" customHeight="1">
      <c r="I473" s="13"/>
    </row>
    <row r="474" spans="9:9" ht="12" customHeight="1">
      <c r="I474" s="13"/>
    </row>
    <row r="475" spans="9:9" ht="12" customHeight="1">
      <c r="I475" s="13"/>
    </row>
    <row r="476" spans="9:9" ht="12" customHeight="1">
      <c r="I476" s="13"/>
    </row>
    <row r="477" spans="9:9" ht="12" customHeight="1">
      <c r="I477" s="13"/>
    </row>
    <row r="478" spans="9:9" ht="12" customHeight="1">
      <c r="I478" s="13"/>
    </row>
    <row r="479" spans="9:9" ht="12" customHeight="1">
      <c r="I479" s="13"/>
    </row>
    <row r="480" spans="9:9" ht="12" customHeight="1">
      <c r="I480" s="13"/>
    </row>
    <row r="481" spans="9:9" ht="12" customHeight="1">
      <c r="I481" s="13"/>
    </row>
    <row r="482" spans="9:9" ht="12" customHeight="1">
      <c r="I482" s="13"/>
    </row>
    <row r="483" spans="9:9" ht="12" customHeight="1">
      <c r="I483" s="13"/>
    </row>
    <row r="484" spans="9:9" ht="12" customHeight="1">
      <c r="I484" s="13"/>
    </row>
    <row r="485" spans="9:9" ht="12" customHeight="1">
      <c r="I485" s="13"/>
    </row>
    <row r="486" spans="9:9" ht="12" customHeight="1">
      <c r="I486" s="13"/>
    </row>
    <row r="487" spans="9:9" ht="12" customHeight="1">
      <c r="I487" s="13"/>
    </row>
    <row r="488" spans="9:9" ht="12" customHeight="1">
      <c r="I488" s="13"/>
    </row>
    <row r="489" spans="9:9" ht="12" customHeight="1">
      <c r="I489" s="13"/>
    </row>
    <row r="490" spans="9:9" ht="12" customHeight="1">
      <c r="I490" s="13"/>
    </row>
    <row r="491" spans="9:9" ht="12" customHeight="1">
      <c r="I491" s="13"/>
    </row>
    <row r="492" spans="9:9" ht="12" customHeight="1">
      <c r="I492" s="13"/>
    </row>
    <row r="493" spans="9:9" ht="12" customHeight="1">
      <c r="I493" s="13"/>
    </row>
    <row r="494" spans="9:9" ht="12" customHeight="1">
      <c r="I494" s="13"/>
    </row>
    <row r="495" spans="9:9" ht="12" customHeight="1">
      <c r="I495" s="13"/>
    </row>
    <row r="496" spans="9:9" ht="12" customHeight="1">
      <c r="I496" s="13"/>
    </row>
    <row r="497" spans="9:9" ht="12" customHeight="1">
      <c r="I497" s="13"/>
    </row>
    <row r="498" spans="9:9" ht="12" customHeight="1">
      <c r="I498" s="13"/>
    </row>
    <row r="499" spans="9:9" ht="12" customHeight="1">
      <c r="I499" s="13"/>
    </row>
    <row r="500" spans="9:9" ht="12" customHeight="1">
      <c r="I500" s="13"/>
    </row>
    <row r="501" spans="9:9" ht="12" customHeight="1">
      <c r="I501" s="13"/>
    </row>
    <row r="502" spans="9:9" ht="12" customHeight="1">
      <c r="I502" s="13"/>
    </row>
    <row r="503" spans="9:9" ht="12" customHeight="1">
      <c r="I503" s="13"/>
    </row>
    <row r="504" spans="9:9" ht="12" customHeight="1">
      <c r="I504" s="13"/>
    </row>
    <row r="505" spans="9:9" ht="12" customHeight="1">
      <c r="I505" s="13"/>
    </row>
    <row r="506" spans="9:9" ht="12" customHeight="1">
      <c r="I506" s="13"/>
    </row>
    <row r="507" spans="9:9" ht="12" customHeight="1">
      <c r="I507" s="13"/>
    </row>
    <row r="508" spans="9:9" ht="12" customHeight="1">
      <c r="I508" s="13"/>
    </row>
    <row r="509" spans="9:9" ht="12" customHeight="1">
      <c r="I509" s="13"/>
    </row>
    <row r="510" spans="9:9" ht="12" customHeight="1">
      <c r="I510" s="13"/>
    </row>
    <row r="511" spans="9:9" ht="12" customHeight="1">
      <c r="I511" s="13"/>
    </row>
    <row r="512" spans="9:9" ht="12" customHeight="1">
      <c r="I512" s="13"/>
    </row>
    <row r="513" spans="9:9" ht="12" customHeight="1">
      <c r="I513" s="13"/>
    </row>
    <row r="514" spans="9:9" ht="12" customHeight="1">
      <c r="I514" s="13"/>
    </row>
    <row r="515" spans="9:9" ht="12" customHeight="1">
      <c r="I515" s="13"/>
    </row>
    <row r="516" spans="9:9" ht="12" customHeight="1">
      <c r="I516" s="13"/>
    </row>
    <row r="517" spans="9:9" ht="12" customHeight="1">
      <c r="I517" s="13"/>
    </row>
    <row r="518" spans="9:9" ht="12" customHeight="1">
      <c r="I518" s="13"/>
    </row>
    <row r="519" spans="9:9" ht="12" customHeight="1">
      <c r="I519" s="13"/>
    </row>
    <row r="520" spans="9:9" ht="12" customHeight="1">
      <c r="I520" s="13"/>
    </row>
    <row r="521" spans="9:9" ht="12" customHeight="1">
      <c r="I521" s="13"/>
    </row>
    <row r="522" spans="9:9" ht="12" customHeight="1">
      <c r="I522" s="13"/>
    </row>
    <row r="523" spans="9:9" ht="12" customHeight="1">
      <c r="I523" s="13"/>
    </row>
    <row r="524" spans="9:9" ht="12" customHeight="1">
      <c r="I524" s="13"/>
    </row>
    <row r="525" spans="9:9" ht="12" customHeight="1">
      <c r="I525" s="13"/>
    </row>
    <row r="526" spans="9:9" ht="12" customHeight="1">
      <c r="I526" s="13"/>
    </row>
    <row r="527" spans="9:9" ht="12" customHeight="1">
      <c r="I527" s="13"/>
    </row>
    <row r="528" spans="9:9" ht="12" customHeight="1">
      <c r="I528" s="13"/>
    </row>
    <row r="529" spans="9:9" ht="12" customHeight="1">
      <c r="I529" s="13"/>
    </row>
    <row r="530" spans="9:9" ht="12" customHeight="1">
      <c r="I530" s="13"/>
    </row>
    <row r="531" spans="9:9" ht="12" customHeight="1">
      <c r="I531" s="13"/>
    </row>
    <row r="532" spans="9:9" ht="12" customHeight="1">
      <c r="I532" s="13"/>
    </row>
    <row r="533" spans="9:9" ht="12" customHeight="1">
      <c r="I533" s="13"/>
    </row>
    <row r="534" spans="9:9" ht="12" customHeight="1">
      <c r="I534" s="13"/>
    </row>
    <row r="535" spans="9:9" ht="12" customHeight="1">
      <c r="I535" s="13"/>
    </row>
    <row r="536" spans="9:9" ht="12" customHeight="1">
      <c r="I536" s="13"/>
    </row>
    <row r="537" spans="9:9" ht="12" customHeight="1">
      <c r="I537" s="13"/>
    </row>
    <row r="538" spans="9:9" ht="12" customHeight="1">
      <c r="I538" s="13"/>
    </row>
    <row r="539" spans="9:9" ht="12" customHeight="1">
      <c r="I539" s="13"/>
    </row>
    <row r="540" spans="9:9" ht="12" customHeight="1">
      <c r="I540" s="13"/>
    </row>
    <row r="541" spans="9:9" ht="12" customHeight="1">
      <c r="I541" s="13"/>
    </row>
    <row r="542" spans="9:9" ht="12" customHeight="1">
      <c r="I542" s="13"/>
    </row>
    <row r="543" spans="9:9" ht="12" customHeight="1">
      <c r="I543" s="13"/>
    </row>
    <row r="544" spans="9:9" ht="12" customHeight="1">
      <c r="I544" s="13"/>
    </row>
    <row r="545" spans="9:9" ht="12" customHeight="1">
      <c r="I545" s="13"/>
    </row>
    <row r="546" spans="9:9" ht="12" customHeight="1">
      <c r="I546" s="13"/>
    </row>
    <row r="547" spans="9:9" ht="12" customHeight="1">
      <c r="I547" s="13"/>
    </row>
    <row r="548" spans="9:9" ht="12" customHeight="1">
      <c r="I548" s="13"/>
    </row>
    <row r="549" spans="9:9" ht="12" customHeight="1">
      <c r="I549" s="13"/>
    </row>
    <row r="550" spans="9:9" ht="12" customHeight="1">
      <c r="I550" s="13"/>
    </row>
    <row r="551" spans="9:9" ht="12" customHeight="1">
      <c r="I551" s="13"/>
    </row>
    <row r="552" spans="9:9" ht="12" customHeight="1">
      <c r="I552" s="13"/>
    </row>
    <row r="553" spans="9:9" ht="12" customHeight="1">
      <c r="I553" s="13"/>
    </row>
    <row r="554" spans="9:9" ht="12" customHeight="1">
      <c r="I554" s="13"/>
    </row>
    <row r="555" spans="9:9" ht="12" customHeight="1">
      <c r="I555" s="13"/>
    </row>
    <row r="556" spans="9:9" ht="12" customHeight="1">
      <c r="I556" s="13"/>
    </row>
    <row r="557" spans="9:9" ht="12" customHeight="1">
      <c r="I557" s="13"/>
    </row>
    <row r="558" spans="9:9" ht="12" customHeight="1">
      <c r="I558" s="13"/>
    </row>
    <row r="559" spans="9:9" ht="12" customHeight="1">
      <c r="I559" s="13"/>
    </row>
    <row r="560" spans="9:9" ht="12" customHeight="1">
      <c r="I560" s="13"/>
    </row>
    <row r="561" spans="9:9" ht="12" customHeight="1">
      <c r="I561" s="13"/>
    </row>
    <row r="562" spans="9:9" ht="12" customHeight="1">
      <c r="I562" s="13"/>
    </row>
    <row r="563" spans="9:9" ht="12" customHeight="1">
      <c r="I563" s="13"/>
    </row>
    <row r="564" spans="9:9" ht="12" customHeight="1">
      <c r="I564" s="13"/>
    </row>
    <row r="565" spans="9:9" ht="12" customHeight="1">
      <c r="I565" s="13"/>
    </row>
    <row r="566" spans="9:9" ht="12" customHeight="1">
      <c r="I566" s="13"/>
    </row>
    <row r="567" spans="9:9" ht="12" customHeight="1">
      <c r="I567" s="13"/>
    </row>
    <row r="568" spans="9:9" ht="12" customHeight="1">
      <c r="I568" s="13"/>
    </row>
    <row r="569" spans="9:9" ht="12" customHeight="1">
      <c r="I569" s="13"/>
    </row>
    <row r="570" spans="9:9" ht="12" customHeight="1">
      <c r="I570" s="13"/>
    </row>
    <row r="571" spans="9:9" ht="12" customHeight="1">
      <c r="I571" s="13"/>
    </row>
    <row r="572" spans="9:9" ht="12" customHeight="1">
      <c r="I572" s="13"/>
    </row>
    <row r="573" spans="9:9" ht="12" customHeight="1">
      <c r="I573" s="13"/>
    </row>
    <row r="574" spans="9:9" ht="12" customHeight="1">
      <c r="I574" s="13"/>
    </row>
    <row r="575" spans="9:9" ht="12" customHeight="1">
      <c r="I575" s="13"/>
    </row>
    <row r="576" spans="9:9" ht="12" customHeight="1">
      <c r="I576" s="13"/>
    </row>
    <row r="577" spans="9:9" ht="12" customHeight="1">
      <c r="I577" s="13"/>
    </row>
    <row r="578" spans="9:9" ht="12" customHeight="1">
      <c r="I578" s="13"/>
    </row>
    <row r="579" spans="9:9" ht="12" customHeight="1">
      <c r="I579" s="13"/>
    </row>
    <row r="580" spans="9:9" ht="12" customHeight="1">
      <c r="I580" s="13"/>
    </row>
    <row r="581" spans="9:9" ht="12" customHeight="1">
      <c r="I581" s="13"/>
    </row>
    <row r="582" spans="9:9" ht="12" customHeight="1">
      <c r="I582" s="13"/>
    </row>
    <row r="583" spans="9:9" ht="12" customHeight="1">
      <c r="I583" s="13"/>
    </row>
    <row r="584" spans="9:9" ht="12" customHeight="1">
      <c r="I584" s="13"/>
    </row>
    <row r="585" spans="9:9" ht="12" customHeight="1">
      <c r="I585" s="13"/>
    </row>
    <row r="586" spans="9:9" ht="12" customHeight="1">
      <c r="I586" s="13"/>
    </row>
    <row r="587" spans="9:9" ht="12" customHeight="1">
      <c r="I587" s="13"/>
    </row>
    <row r="588" spans="9:9" ht="12" customHeight="1">
      <c r="I588" s="13"/>
    </row>
    <row r="589" spans="9:9" ht="12" customHeight="1">
      <c r="I589" s="13"/>
    </row>
    <row r="590" spans="9:9" ht="12" customHeight="1">
      <c r="I590" s="13"/>
    </row>
    <row r="591" spans="9:9" ht="12" customHeight="1">
      <c r="I591" s="13"/>
    </row>
    <row r="592" spans="9:9" ht="12" customHeight="1">
      <c r="I592" s="13"/>
    </row>
    <row r="593" spans="9:9" ht="12" customHeight="1">
      <c r="I593" s="13"/>
    </row>
    <row r="594" spans="9:9" ht="12" customHeight="1">
      <c r="I594" s="13"/>
    </row>
    <row r="595" spans="9:9" ht="12" customHeight="1">
      <c r="I595" s="13"/>
    </row>
    <row r="596" spans="9:9" ht="12" customHeight="1">
      <c r="I596" s="13"/>
    </row>
    <row r="597" spans="9:9" ht="12" customHeight="1">
      <c r="I597" s="13"/>
    </row>
    <row r="598" spans="9:9" ht="12" customHeight="1">
      <c r="I598" s="13"/>
    </row>
    <row r="599" spans="9:9" ht="12" customHeight="1">
      <c r="I599" s="13"/>
    </row>
    <row r="600" spans="9:9" ht="12" customHeight="1">
      <c r="I600" s="13"/>
    </row>
    <row r="601" spans="9:9" ht="12" customHeight="1">
      <c r="I601" s="13"/>
    </row>
    <row r="602" spans="9:9" ht="12" customHeight="1">
      <c r="I602" s="13"/>
    </row>
    <row r="603" spans="9:9" ht="12" customHeight="1">
      <c r="I603" s="13"/>
    </row>
    <row r="604" spans="9:9" ht="12" customHeight="1">
      <c r="I604" s="13"/>
    </row>
    <row r="605" spans="9:9" ht="12" customHeight="1">
      <c r="I605" s="13"/>
    </row>
    <row r="606" spans="9:9" ht="12" customHeight="1">
      <c r="I606" s="13"/>
    </row>
    <row r="607" spans="9:9" ht="12" customHeight="1">
      <c r="I607" s="13"/>
    </row>
    <row r="608" spans="9:9" ht="12" customHeight="1">
      <c r="I608" s="13"/>
    </row>
    <row r="609" spans="9:9" ht="12" customHeight="1">
      <c r="I609" s="13"/>
    </row>
    <row r="610" spans="9:9" ht="12" customHeight="1">
      <c r="I610" s="13"/>
    </row>
    <row r="611" spans="9:9" ht="12" customHeight="1">
      <c r="I611" s="13"/>
    </row>
    <row r="612" spans="9:9" ht="12" customHeight="1">
      <c r="I612" s="13"/>
    </row>
    <row r="613" spans="9:9" ht="12" customHeight="1">
      <c r="I613" s="13"/>
    </row>
    <row r="614" spans="9:9" ht="12" customHeight="1">
      <c r="I614" s="13"/>
    </row>
    <row r="615" spans="9:9" ht="12" customHeight="1">
      <c r="I615" s="13"/>
    </row>
    <row r="616" spans="9:9" ht="12" customHeight="1">
      <c r="I616" s="13"/>
    </row>
    <row r="617" spans="9:9" ht="12" customHeight="1">
      <c r="I617" s="13"/>
    </row>
    <row r="618" spans="9:9" ht="12" customHeight="1">
      <c r="I618" s="13"/>
    </row>
    <row r="619" spans="9:9" ht="12" customHeight="1">
      <c r="I619" s="13"/>
    </row>
    <row r="620" spans="9:9" ht="12" customHeight="1">
      <c r="I620" s="13"/>
    </row>
    <row r="621" spans="9:9" ht="12" customHeight="1">
      <c r="I621" s="13"/>
    </row>
    <row r="622" spans="9:9" ht="12" customHeight="1">
      <c r="I622" s="13"/>
    </row>
    <row r="623" spans="9:9" ht="12" customHeight="1">
      <c r="I623" s="13"/>
    </row>
    <row r="624" spans="9:9" ht="12" customHeight="1">
      <c r="I624" s="13"/>
    </row>
    <row r="625" spans="9:9" ht="12" customHeight="1">
      <c r="I625" s="13"/>
    </row>
    <row r="626" spans="9:9" ht="12" customHeight="1">
      <c r="I626" s="13"/>
    </row>
    <row r="627" spans="9:9" ht="12" customHeight="1">
      <c r="I627" s="13"/>
    </row>
    <row r="628" spans="9:9" ht="12" customHeight="1">
      <c r="I628" s="13"/>
    </row>
    <row r="629" spans="9:9" ht="12" customHeight="1">
      <c r="I629" s="13"/>
    </row>
    <row r="630" spans="9:9" ht="12" customHeight="1">
      <c r="I630" s="13"/>
    </row>
    <row r="631" spans="9:9" ht="12" customHeight="1">
      <c r="I631" s="13"/>
    </row>
    <row r="632" spans="9:9" ht="12" customHeight="1">
      <c r="I632" s="13"/>
    </row>
    <row r="633" spans="9:9" ht="12" customHeight="1">
      <c r="I633" s="13"/>
    </row>
    <row r="634" spans="9:9" ht="12" customHeight="1">
      <c r="I634" s="13"/>
    </row>
    <row r="635" spans="9:9" ht="12" customHeight="1">
      <c r="I635" s="13"/>
    </row>
    <row r="636" spans="9:9" ht="12" customHeight="1">
      <c r="I636" s="13"/>
    </row>
    <row r="637" spans="9:9" ht="12" customHeight="1">
      <c r="I637" s="13"/>
    </row>
    <row r="638" spans="9:9" ht="12" customHeight="1">
      <c r="I638" s="13"/>
    </row>
    <row r="639" spans="9:9" ht="12" customHeight="1">
      <c r="I639" s="13"/>
    </row>
    <row r="640" spans="9:9" ht="12" customHeight="1">
      <c r="I640" s="13"/>
    </row>
    <row r="641" spans="9:9" ht="12" customHeight="1">
      <c r="I641" s="13"/>
    </row>
    <row r="642" spans="9:9" ht="12" customHeight="1">
      <c r="I642" s="13"/>
    </row>
    <row r="643" spans="9:9" ht="12" customHeight="1">
      <c r="I643" s="13"/>
    </row>
    <row r="644" spans="9:9" ht="12" customHeight="1">
      <c r="I644" s="13"/>
    </row>
    <row r="645" spans="9:9" ht="12" customHeight="1">
      <c r="I645" s="13"/>
    </row>
    <row r="646" spans="9:9" ht="12" customHeight="1">
      <c r="I646" s="13"/>
    </row>
    <row r="647" spans="9:9" ht="12" customHeight="1">
      <c r="I647" s="13"/>
    </row>
    <row r="648" spans="9:9" ht="12" customHeight="1">
      <c r="I648" s="13"/>
    </row>
    <row r="649" spans="9:9" ht="12" customHeight="1">
      <c r="I649" s="13"/>
    </row>
    <row r="650" spans="9:9" ht="12" customHeight="1">
      <c r="I650" s="13"/>
    </row>
    <row r="651" spans="9:9" ht="12" customHeight="1">
      <c r="I651" s="13"/>
    </row>
    <row r="652" spans="9:9" ht="12" customHeight="1">
      <c r="I652" s="13"/>
    </row>
    <row r="653" spans="9:9" ht="12" customHeight="1">
      <c r="I653" s="13"/>
    </row>
    <row r="654" spans="9:9" ht="12" customHeight="1">
      <c r="I654" s="13"/>
    </row>
    <row r="655" spans="9:9" ht="12" customHeight="1">
      <c r="I655" s="13"/>
    </row>
    <row r="656" spans="9:9" ht="12" customHeight="1">
      <c r="I656" s="13"/>
    </row>
    <row r="657" spans="9:9" ht="12" customHeight="1">
      <c r="I657" s="13"/>
    </row>
    <row r="658" spans="9:9" ht="12" customHeight="1">
      <c r="I658" s="13"/>
    </row>
    <row r="659" spans="9:9" ht="12" customHeight="1">
      <c r="I659" s="13"/>
    </row>
    <row r="660" spans="9:9" ht="12" customHeight="1">
      <c r="I660" s="13"/>
    </row>
    <row r="661" spans="9:9" ht="12" customHeight="1">
      <c r="I661" s="13"/>
    </row>
    <row r="662" spans="9:9" ht="12" customHeight="1">
      <c r="I662" s="13"/>
    </row>
    <row r="663" spans="9:9" ht="12" customHeight="1">
      <c r="I663" s="13"/>
    </row>
    <row r="664" spans="9:9" ht="12" customHeight="1">
      <c r="I664" s="13"/>
    </row>
    <row r="665" spans="9:9" ht="12" customHeight="1">
      <c r="I665" s="13"/>
    </row>
    <row r="666" spans="9:9" ht="12" customHeight="1">
      <c r="I666" s="13"/>
    </row>
    <row r="667" spans="9:9" ht="12" customHeight="1">
      <c r="I667" s="13"/>
    </row>
    <row r="668" spans="9:9" ht="12" customHeight="1">
      <c r="I668" s="13"/>
    </row>
    <row r="669" spans="9:9" ht="12" customHeight="1">
      <c r="I669" s="13"/>
    </row>
    <row r="670" spans="9:9" ht="12" customHeight="1">
      <c r="I670" s="13"/>
    </row>
    <row r="671" spans="9:9" ht="12" customHeight="1">
      <c r="I671" s="13"/>
    </row>
    <row r="672" spans="9:9" ht="12" customHeight="1">
      <c r="I672" s="13"/>
    </row>
    <row r="673" spans="9:9" ht="12" customHeight="1">
      <c r="I673" s="13"/>
    </row>
    <row r="674" spans="9:9" ht="12" customHeight="1">
      <c r="I674" s="13"/>
    </row>
    <row r="675" spans="9:9" ht="12" customHeight="1">
      <c r="I675" s="13"/>
    </row>
    <row r="676" spans="9:9" ht="12" customHeight="1">
      <c r="I676" s="13"/>
    </row>
    <row r="677" spans="9:9" ht="12" customHeight="1">
      <c r="I677" s="13"/>
    </row>
    <row r="678" spans="9:9" ht="12" customHeight="1">
      <c r="I678" s="13"/>
    </row>
    <row r="679" spans="9:9" ht="12" customHeight="1">
      <c r="I679" s="13"/>
    </row>
    <row r="680" spans="9:9" ht="12" customHeight="1">
      <c r="I680" s="13"/>
    </row>
    <row r="681" spans="9:9" ht="12" customHeight="1">
      <c r="I681" s="13"/>
    </row>
    <row r="682" spans="9:9" ht="12" customHeight="1">
      <c r="I682" s="13"/>
    </row>
    <row r="683" spans="9:9" ht="12" customHeight="1">
      <c r="I683" s="13"/>
    </row>
    <row r="684" spans="9:9" ht="12" customHeight="1">
      <c r="I684" s="13"/>
    </row>
    <row r="685" spans="9:9" ht="12" customHeight="1">
      <c r="I685" s="13"/>
    </row>
    <row r="686" spans="9:9" ht="12" customHeight="1">
      <c r="I686" s="13"/>
    </row>
    <row r="687" spans="9:9" ht="12" customHeight="1">
      <c r="I687" s="13"/>
    </row>
    <row r="688" spans="9:9" ht="12" customHeight="1">
      <c r="I688" s="13"/>
    </row>
    <row r="689" spans="9:9" ht="12" customHeight="1">
      <c r="I689" s="13"/>
    </row>
    <row r="690" spans="9:9" ht="12" customHeight="1">
      <c r="I690" s="13"/>
    </row>
    <row r="691" spans="9:9" ht="12" customHeight="1">
      <c r="I691" s="13"/>
    </row>
    <row r="692" spans="9:9" ht="12" customHeight="1">
      <c r="I692" s="13"/>
    </row>
    <row r="693" spans="9:9" ht="12" customHeight="1">
      <c r="I693" s="13"/>
    </row>
    <row r="694" spans="9:9" ht="12" customHeight="1">
      <c r="I694" s="13"/>
    </row>
    <row r="695" spans="9:9" ht="12" customHeight="1">
      <c r="I695" s="13"/>
    </row>
    <row r="696" spans="9:9" ht="12" customHeight="1">
      <c r="I696" s="13"/>
    </row>
    <row r="697" spans="9:9" ht="12" customHeight="1">
      <c r="I697" s="13"/>
    </row>
    <row r="698" spans="9:9" ht="12" customHeight="1">
      <c r="I698" s="13"/>
    </row>
    <row r="699" spans="9:9" ht="12" customHeight="1">
      <c r="I699" s="13"/>
    </row>
    <row r="700" spans="9:9" ht="12" customHeight="1">
      <c r="I700" s="13"/>
    </row>
    <row r="701" spans="9:9" ht="12" customHeight="1">
      <c r="I701" s="13"/>
    </row>
    <row r="702" spans="9:9" ht="12" customHeight="1">
      <c r="I702" s="13"/>
    </row>
    <row r="703" spans="9:9" ht="12" customHeight="1">
      <c r="I703" s="13"/>
    </row>
    <row r="704" spans="9:9" ht="12" customHeight="1">
      <c r="I704" s="13"/>
    </row>
    <row r="705" spans="9:9" ht="12" customHeight="1">
      <c r="I705" s="13"/>
    </row>
    <row r="706" spans="9:9" ht="12" customHeight="1">
      <c r="I706" s="13"/>
    </row>
    <row r="707" spans="9:9" ht="12" customHeight="1">
      <c r="I707" s="13"/>
    </row>
    <row r="708" spans="9:9" ht="12" customHeight="1">
      <c r="I708" s="13"/>
    </row>
    <row r="709" spans="9:9" ht="12" customHeight="1">
      <c r="I709" s="13"/>
    </row>
    <row r="710" spans="9:9" ht="12" customHeight="1">
      <c r="I710" s="13"/>
    </row>
    <row r="711" spans="9:9" ht="12" customHeight="1">
      <c r="I711" s="13"/>
    </row>
    <row r="712" spans="9:9" ht="12" customHeight="1">
      <c r="I712" s="13"/>
    </row>
    <row r="713" spans="9:9" ht="12" customHeight="1">
      <c r="I713" s="13"/>
    </row>
    <row r="714" spans="9:9" ht="12" customHeight="1">
      <c r="I714" s="13"/>
    </row>
    <row r="715" spans="9:9" ht="12" customHeight="1">
      <c r="I715" s="13"/>
    </row>
    <row r="716" spans="9:9" ht="12" customHeight="1">
      <c r="I716" s="13"/>
    </row>
    <row r="717" spans="9:9" ht="12" customHeight="1">
      <c r="I717" s="13"/>
    </row>
    <row r="718" spans="9:9" ht="12" customHeight="1">
      <c r="I718" s="13"/>
    </row>
    <row r="719" spans="9:9" ht="12" customHeight="1">
      <c r="I719" s="13"/>
    </row>
    <row r="720" spans="9:9" ht="12" customHeight="1">
      <c r="I720" s="13"/>
    </row>
    <row r="721" spans="9:9" ht="12" customHeight="1">
      <c r="I721" s="13"/>
    </row>
    <row r="722" spans="9:9" ht="12" customHeight="1">
      <c r="I722" s="13"/>
    </row>
    <row r="723" spans="9:9" ht="12" customHeight="1">
      <c r="I723" s="13"/>
    </row>
    <row r="724" spans="9:9" ht="12" customHeight="1">
      <c r="I724" s="13"/>
    </row>
    <row r="725" spans="9:9" ht="12" customHeight="1">
      <c r="I725" s="13"/>
    </row>
    <row r="726" spans="9:9" ht="12" customHeight="1">
      <c r="I726" s="13"/>
    </row>
    <row r="727" spans="9:9" ht="12" customHeight="1">
      <c r="I727" s="13"/>
    </row>
    <row r="728" spans="9:9" ht="12" customHeight="1">
      <c r="I728" s="13"/>
    </row>
    <row r="729" spans="9:9" ht="12" customHeight="1">
      <c r="I729" s="13"/>
    </row>
    <row r="730" spans="9:9" ht="12" customHeight="1">
      <c r="I730" s="13"/>
    </row>
    <row r="731" spans="9:9" ht="12" customHeight="1">
      <c r="I731" s="13"/>
    </row>
    <row r="732" spans="9:9" ht="12" customHeight="1">
      <c r="I732" s="13"/>
    </row>
    <row r="733" spans="9:9" ht="12" customHeight="1">
      <c r="I733" s="13"/>
    </row>
    <row r="734" spans="9:9" ht="12" customHeight="1">
      <c r="I734" s="13"/>
    </row>
    <row r="735" spans="9:9" ht="12" customHeight="1">
      <c r="I735" s="13"/>
    </row>
    <row r="736" spans="9:9" ht="12" customHeight="1">
      <c r="I736" s="13"/>
    </row>
    <row r="737" spans="9:9" ht="12" customHeight="1">
      <c r="I737" s="13"/>
    </row>
    <row r="738" spans="9:9" ht="12" customHeight="1">
      <c r="I738" s="13"/>
    </row>
    <row r="739" spans="9:9" ht="12" customHeight="1">
      <c r="I739" s="13"/>
    </row>
    <row r="740" spans="9:9" ht="12" customHeight="1">
      <c r="I740" s="13"/>
    </row>
    <row r="741" spans="9:9" ht="12" customHeight="1">
      <c r="I741" s="13"/>
    </row>
    <row r="742" spans="9:9" ht="12" customHeight="1">
      <c r="I742" s="13"/>
    </row>
    <row r="743" spans="9:9" ht="12" customHeight="1">
      <c r="I743" s="13"/>
    </row>
    <row r="744" spans="9:9" ht="12" customHeight="1">
      <c r="I744" s="13"/>
    </row>
    <row r="745" spans="9:9" ht="12" customHeight="1">
      <c r="I745" s="13"/>
    </row>
    <row r="746" spans="9:9" ht="12" customHeight="1">
      <c r="I746" s="13"/>
    </row>
    <row r="747" spans="9:9" ht="12" customHeight="1">
      <c r="I747" s="13"/>
    </row>
    <row r="748" spans="9:9" ht="12" customHeight="1">
      <c r="I748" s="13"/>
    </row>
    <row r="749" spans="9:9" ht="12" customHeight="1">
      <c r="I749" s="13"/>
    </row>
    <row r="750" spans="9:9" ht="12" customHeight="1">
      <c r="I750" s="13"/>
    </row>
    <row r="751" spans="9:9" ht="12" customHeight="1">
      <c r="I751" s="13"/>
    </row>
    <row r="752" spans="9:9" ht="12" customHeight="1">
      <c r="I752" s="13"/>
    </row>
    <row r="753" spans="9:9" ht="12" customHeight="1">
      <c r="I753" s="13"/>
    </row>
    <row r="754" spans="9:9" ht="12" customHeight="1">
      <c r="I754" s="13"/>
    </row>
    <row r="755" spans="9:9" ht="12" customHeight="1">
      <c r="I755" s="13"/>
    </row>
    <row r="756" spans="9:9" ht="12" customHeight="1">
      <c r="I756" s="13"/>
    </row>
    <row r="757" spans="9:9" ht="12" customHeight="1">
      <c r="I757" s="13"/>
    </row>
    <row r="758" spans="9:9" ht="12" customHeight="1">
      <c r="I758" s="13"/>
    </row>
    <row r="759" spans="9:9" ht="12" customHeight="1">
      <c r="I759" s="13"/>
    </row>
    <row r="760" spans="9:9" ht="12" customHeight="1">
      <c r="I760" s="13"/>
    </row>
    <row r="761" spans="9:9" ht="12" customHeight="1">
      <c r="I761" s="13"/>
    </row>
    <row r="762" spans="9:9" ht="12" customHeight="1">
      <c r="I762" s="13"/>
    </row>
    <row r="763" spans="9:9" ht="12" customHeight="1">
      <c r="I763" s="13"/>
    </row>
    <row r="764" spans="9:9" ht="12" customHeight="1">
      <c r="I764" s="13"/>
    </row>
    <row r="765" spans="9:9" ht="12" customHeight="1">
      <c r="I765" s="13"/>
    </row>
    <row r="766" spans="9:9" ht="12" customHeight="1">
      <c r="I766" s="13"/>
    </row>
    <row r="767" spans="9:9" ht="12" customHeight="1">
      <c r="I767" s="13"/>
    </row>
    <row r="768" spans="9:9" ht="12" customHeight="1">
      <c r="I768" s="13"/>
    </row>
    <row r="769" spans="9:9" ht="12" customHeight="1">
      <c r="I769" s="13"/>
    </row>
    <row r="770" spans="9:9" ht="12" customHeight="1">
      <c r="I770" s="13"/>
    </row>
    <row r="771" spans="9:9" ht="12" customHeight="1">
      <c r="I771" s="13"/>
    </row>
    <row r="772" spans="9:9" ht="12" customHeight="1">
      <c r="I772" s="13"/>
    </row>
    <row r="773" spans="9:9" ht="12" customHeight="1">
      <c r="I773" s="13"/>
    </row>
    <row r="774" spans="9:9" ht="12" customHeight="1">
      <c r="I774" s="13"/>
    </row>
    <row r="775" spans="9:9" ht="12" customHeight="1">
      <c r="I775" s="13"/>
    </row>
    <row r="776" spans="9:9" ht="12" customHeight="1">
      <c r="I776" s="13"/>
    </row>
    <row r="777" spans="9:9" ht="12" customHeight="1">
      <c r="I777" s="13"/>
    </row>
    <row r="778" spans="9:9" ht="12" customHeight="1">
      <c r="I778" s="13"/>
    </row>
    <row r="779" spans="9:9" ht="12" customHeight="1">
      <c r="I779" s="13"/>
    </row>
    <row r="780" spans="9:9" ht="12" customHeight="1">
      <c r="I780" s="13"/>
    </row>
    <row r="781" spans="9:9" ht="12" customHeight="1">
      <c r="I781" s="13"/>
    </row>
    <row r="782" spans="9:9" ht="12" customHeight="1">
      <c r="I782" s="13"/>
    </row>
    <row r="783" spans="9:9" ht="12" customHeight="1">
      <c r="I783" s="13"/>
    </row>
    <row r="784" spans="9:9" ht="12" customHeight="1">
      <c r="I784" s="13"/>
    </row>
    <row r="785" spans="9:9" ht="12" customHeight="1">
      <c r="I785" s="13"/>
    </row>
    <row r="786" spans="9:9" ht="12" customHeight="1">
      <c r="I786" s="13"/>
    </row>
    <row r="787" spans="9:9" ht="12" customHeight="1">
      <c r="I787" s="13"/>
    </row>
    <row r="788" spans="9:9" ht="12" customHeight="1">
      <c r="I788" s="13"/>
    </row>
    <row r="789" spans="9:9" ht="12" customHeight="1">
      <c r="I789" s="13"/>
    </row>
    <row r="790" spans="9:9" ht="12" customHeight="1">
      <c r="I790" s="13"/>
    </row>
    <row r="791" spans="9:9" ht="12" customHeight="1">
      <c r="I791" s="13"/>
    </row>
    <row r="792" spans="9:9" ht="12" customHeight="1">
      <c r="I792" s="13"/>
    </row>
    <row r="793" spans="9:9" ht="12" customHeight="1">
      <c r="I793" s="13"/>
    </row>
    <row r="794" spans="9:9" ht="12" customHeight="1">
      <c r="I794" s="13"/>
    </row>
    <row r="795" spans="9:9" ht="12" customHeight="1">
      <c r="I795" s="13"/>
    </row>
    <row r="796" spans="9:9" ht="12" customHeight="1">
      <c r="I796" s="13"/>
    </row>
    <row r="797" spans="9:9" ht="12" customHeight="1">
      <c r="I797" s="13"/>
    </row>
    <row r="798" spans="9:9" ht="12" customHeight="1">
      <c r="I798" s="13"/>
    </row>
    <row r="799" spans="9:9" ht="12" customHeight="1">
      <c r="I799" s="13"/>
    </row>
    <row r="800" spans="9:9" ht="12" customHeight="1">
      <c r="I800" s="13"/>
    </row>
    <row r="801" spans="9:9" ht="12" customHeight="1">
      <c r="I801" s="13"/>
    </row>
    <row r="802" spans="9:9" ht="12" customHeight="1">
      <c r="I802" s="13"/>
    </row>
    <row r="803" spans="9:9" ht="12" customHeight="1">
      <c r="I803" s="13"/>
    </row>
    <row r="804" spans="9:9" ht="12" customHeight="1">
      <c r="I804" s="13"/>
    </row>
    <row r="805" spans="9:9" ht="12" customHeight="1">
      <c r="I805" s="13"/>
    </row>
    <row r="806" spans="9:9" ht="12" customHeight="1">
      <c r="I806" s="13"/>
    </row>
    <row r="807" spans="9:9" ht="12" customHeight="1">
      <c r="I807" s="13"/>
    </row>
    <row r="808" spans="9:9" ht="12" customHeight="1">
      <c r="I808" s="13"/>
    </row>
    <row r="809" spans="9:9" ht="12" customHeight="1">
      <c r="I809" s="13"/>
    </row>
    <row r="810" spans="9:9" ht="12" customHeight="1">
      <c r="I810" s="13"/>
    </row>
    <row r="811" spans="9:9" ht="12" customHeight="1">
      <c r="I811" s="13"/>
    </row>
    <row r="812" spans="9:9" ht="12" customHeight="1">
      <c r="I812" s="13"/>
    </row>
    <row r="813" spans="9:9" ht="12" customHeight="1">
      <c r="I813" s="13"/>
    </row>
    <row r="814" spans="9:9" ht="12" customHeight="1">
      <c r="I814" s="13"/>
    </row>
    <row r="815" spans="9:9" ht="12" customHeight="1">
      <c r="I815" s="13"/>
    </row>
    <row r="816" spans="9:9" ht="12" customHeight="1">
      <c r="I816" s="13"/>
    </row>
    <row r="817" spans="9:9" ht="12" customHeight="1">
      <c r="I817" s="13"/>
    </row>
    <row r="818" spans="9:9" ht="12" customHeight="1">
      <c r="I818" s="13"/>
    </row>
    <row r="819" spans="9:9" ht="12" customHeight="1">
      <c r="I819" s="13"/>
    </row>
    <row r="820" spans="9:9" ht="12" customHeight="1">
      <c r="I820" s="13"/>
    </row>
    <row r="821" spans="9:9" ht="12" customHeight="1">
      <c r="I821" s="13"/>
    </row>
    <row r="822" spans="9:9" ht="12" customHeight="1">
      <c r="I822" s="13"/>
    </row>
    <row r="823" spans="9:9" ht="12" customHeight="1">
      <c r="I823" s="13"/>
    </row>
    <row r="824" spans="9:9" ht="12" customHeight="1">
      <c r="I824" s="13"/>
    </row>
    <row r="825" spans="9:9" ht="12" customHeight="1">
      <c r="I825" s="13"/>
    </row>
    <row r="826" spans="9:9" ht="12" customHeight="1">
      <c r="I826" s="13"/>
    </row>
    <row r="827" spans="9:9" ht="12" customHeight="1">
      <c r="I827" s="13"/>
    </row>
    <row r="828" spans="9:9" ht="12" customHeight="1">
      <c r="I828" s="13"/>
    </row>
    <row r="829" spans="9:9" ht="12" customHeight="1">
      <c r="I829" s="13"/>
    </row>
    <row r="830" spans="9:9" ht="12" customHeight="1">
      <c r="I830" s="13"/>
    </row>
    <row r="831" spans="9:9" ht="12" customHeight="1">
      <c r="I831" s="13"/>
    </row>
    <row r="832" spans="9:9" ht="12" customHeight="1">
      <c r="I832" s="13"/>
    </row>
    <row r="833" spans="9:9" ht="12" customHeight="1">
      <c r="I833" s="13"/>
    </row>
    <row r="834" spans="9:9" ht="12" customHeight="1">
      <c r="I834" s="13"/>
    </row>
    <row r="835" spans="9:9" ht="12" customHeight="1">
      <c r="I835" s="13"/>
    </row>
    <row r="836" spans="9:9" ht="12" customHeight="1">
      <c r="I836" s="13"/>
    </row>
    <row r="837" spans="9:9" ht="12" customHeight="1">
      <c r="I837" s="13"/>
    </row>
    <row r="838" spans="9:9" ht="12" customHeight="1">
      <c r="I838" s="13"/>
    </row>
    <row r="839" spans="9:9" ht="12" customHeight="1">
      <c r="I839" s="13"/>
    </row>
    <row r="840" spans="9:9" ht="12" customHeight="1">
      <c r="I840" s="13"/>
    </row>
    <row r="841" spans="9:9" ht="12" customHeight="1">
      <c r="I841" s="13"/>
    </row>
    <row r="842" spans="9:9" ht="12" customHeight="1">
      <c r="I842" s="13"/>
    </row>
    <row r="843" spans="9:9" ht="12" customHeight="1">
      <c r="I843" s="13"/>
    </row>
    <row r="844" spans="9:9" ht="12" customHeight="1">
      <c r="I844" s="13"/>
    </row>
    <row r="845" spans="9:9" ht="12" customHeight="1">
      <c r="I845" s="13"/>
    </row>
    <row r="846" spans="9:9" ht="12" customHeight="1">
      <c r="I846" s="13"/>
    </row>
    <row r="847" spans="9:9" ht="12" customHeight="1">
      <c r="I847" s="13"/>
    </row>
    <row r="848" spans="9:9" ht="12" customHeight="1">
      <c r="I848" s="13"/>
    </row>
    <row r="849" spans="9:9" ht="12" customHeight="1">
      <c r="I849" s="13"/>
    </row>
    <row r="850" spans="9:9" ht="12" customHeight="1">
      <c r="I850" s="13"/>
    </row>
    <row r="851" spans="9:9" ht="12" customHeight="1">
      <c r="I851" s="13"/>
    </row>
    <row r="852" spans="9:9" ht="12" customHeight="1">
      <c r="I852" s="13"/>
    </row>
    <row r="853" spans="9:9" ht="12" customHeight="1">
      <c r="I853" s="13"/>
    </row>
    <row r="854" spans="9:9" ht="12" customHeight="1">
      <c r="I854" s="13"/>
    </row>
    <row r="855" spans="9:9" ht="12" customHeight="1">
      <c r="I855" s="13"/>
    </row>
    <row r="856" spans="9:9" ht="12" customHeight="1">
      <c r="I856" s="13"/>
    </row>
    <row r="857" spans="9:9" ht="12" customHeight="1">
      <c r="I857" s="13"/>
    </row>
    <row r="858" spans="9:9" ht="12" customHeight="1">
      <c r="I858" s="13"/>
    </row>
    <row r="859" spans="9:9" ht="12" customHeight="1">
      <c r="I859" s="13"/>
    </row>
    <row r="860" spans="9:9" ht="12" customHeight="1">
      <c r="I860" s="13"/>
    </row>
    <row r="861" spans="9:9" ht="12" customHeight="1">
      <c r="I861" s="13"/>
    </row>
    <row r="862" spans="9:9" ht="12" customHeight="1">
      <c r="I862" s="13"/>
    </row>
    <row r="863" spans="9:9" ht="12" customHeight="1">
      <c r="I863" s="13"/>
    </row>
    <row r="864" spans="9:9" ht="12" customHeight="1">
      <c r="I864" s="13"/>
    </row>
    <row r="865" spans="9:9" ht="12" customHeight="1">
      <c r="I865" s="13"/>
    </row>
    <row r="866" spans="9:9" ht="12" customHeight="1">
      <c r="I866" s="13"/>
    </row>
    <row r="867" spans="9:9" ht="12" customHeight="1">
      <c r="I867" s="13"/>
    </row>
    <row r="868" spans="9:9" ht="12" customHeight="1">
      <c r="I868" s="13"/>
    </row>
    <row r="869" spans="9:9" ht="12" customHeight="1">
      <c r="I869" s="13"/>
    </row>
    <row r="870" spans="9:9" ht="12" customHeight="1">
      <c r="I870" s="13"/>
    </row>
    <row r="871" spans="9:9" ht="12" customHeight="1">
      <c r="I871" s="13"/>
    </row>
    <row r="872" spans="9:9" ht="12" customHeight="1">
      <c r="I872" s="13"/>
    </row>
    <row r="873" spans="9:9" ht="12" customHeight="1">
      <c r="I873" s="13"/>
    </row>
    <row r="874" spans="9:9" ht="12" customHeight="1">
      <c r="I874" s="13"/>
    </row>
    <row r="875" spans="9:9" ht="12" customHeight="1">
      <c r="I875" s="13"/>
    </row>
    <row r="876" spans="9:9" ht="12" customHeight="1">
      <c r="I876" s="13"/>
    </row>
    <row r="877" spans="9:9" ht="12" customHeight="1">
      <c r="I877" s="13"/>
    </row>
    <row r="878" spans="9:9" ht="12" customHeight="1">
      <c r="I878" s="13"/>
    </row>
    <row r="879" spans="9:9" ht="12" customHeight="1">
      <c r="I879" s="13"/>
    </row>
    <row r="880" spans="9:9" ht="12" customHeight="1">
      <c r="I880" s="13"/>
    </row>
    <row r="881" spans="9:9" ht="12" customHeight="1">
      <c r="I881" s="13"/>
    </row>
    <row r="882" spans="9:9" ht="12" customHeight="1">
      <c r="I882" s="13"/>
    </row>
    <row r="883" spans="9:9" ht="12" customHeight="1">
      <c r="I883" s="13"/>
    </row>
    <row r="884" spans="9:9" ht="12" customHeight="1">
      <c r="I884" s="13"/>
    </row>
    <row r="885" spans="9:9" ht="12" customHeight="1">
      <c r="I885" s="13"/>
    </row>
    <row r="886" spans="9:9" ht="12" customHeight="1">
      <c r="I886" s="13"/>
    </row>
    <row r="887" spans="9:9" ht="12" customHeight="1">
      <c r="I887" s="13"/>
    </row>
    <row r="888" spans="9:9" ht="12" customHeight="1">
      <c r="I888" s="13"/>
    </row>
    <row r="889" spans="9:9" ht="12" customHeight="1">
      <c r="I889" s="13"/>
    </row>
    <row r="890" spans="9:9" ht="12" customHeight="1">
      <c r="I890" s="13"/>
    </row>
    <row r="891" spans="9:9" ht="12" customHeight="1">
      <c r="I891" s="13"/>
    </row>
    <row r="892" spans="9:9" ht="12" customHeight="1">
      <c r="I892" s="13"/>
    </row>
    <row r="893" spans="9:9" ht="12" customHeight="1">
      <c r="I893" s="13"/>
    </row>
    <row r="894" spans="9:9" ht="12" customHeight="1">
      <c r="I894" s="13"/>
    </row>
    <row r="895" spans="9:9" ht="12" customHeight="1">
      <c r="I895" s="13"/>
    </row>
    <row r="896" spans="9:9" ht="12" customHeight="1">
      <c r="I896" s="13"/>
    </row>
    <row r="897" spans="9:9" ht="12" customHeight="1">
      <c r="I897" s="13"/>
    </row>
    <row r="898" spans="9:9" ht="12" customHeight="1">
      <c r="I898" s="13"/>
    </row>
    <row r="899" spans="9:9" ht="12" customHeight="1">
      <c r="I899" s="13"/>
    </row>
    <row r="900" spans="9:9" ht="12" customHeight="1">
      <c r="I900" s="13"/>
    </row>
    <row r="901" spans="9:9" ht="12" customHeight="1">
      <c r="I901" s="13"/>
    </row>
    <row r="902" spans="9:9" ht="12" customHeight="1">
      <c r="I902" s="13"/>
    </row>
    <row r="903" spans="9:9" ht="12" customHeight="1">
      <c r="I903" s="13"/>
    </row>
    <row r="904" spans="9:9" ht="12" customHeight="1">
      <c r="I904" s="13"/>
    </row>
    <row r="905" spans="9:9" ht="12" customHeight="1">
      <c r="I905" s="13"/>
    </row>
    <row r="906" spans="9:9" ht="12" customHeight="1">
      <c r="I906" s="13"/>
    </row>
    <row r="907" spans="9:9" ht="12" customHeight="1">
      <c r="I907" s="13"/>
    </row>
    <row r="908" spans="9:9" ht="12" customHeight="1">
      <c r="I908" s="13"/>
    </row>
    <row r="909" spans="9:9" ht="12" customHeight="1">
      <c r="I909" s="13"/>
    </row>
    <row r="910" spans="9:9" ht="12" customHeight="1">
      <c r="I910" s="13"/>
    </row>
    <row r="911" spans="9:9" ht="12" customHeight="1">
      <c r="I911" s="13"/>
    </row>
    <row r="912" spans="9:9" ht="12" customHeight="1">
      <c r="I912" s="13"/>
    </row>
    <row r="913" spans="9:9" ht="12" customHeight="1">
      <c r="I913" s="13"/>
    </row>
    <row r="914" spans="9:9" ht="12" customHeight="1">
      <c r="I914" s="13"/>
    </row>
    <row r="915" spans="9:9" ht="12" customHeight="1">
      <c r="I915" s="13"/>
    </row>
    <row r="916" spans="9:9" ht="12" customHeight="1">
      <c r="I916" s="13"/>
    </row>
    <row r="917" spans="9:9" ht="12" customHeight="1">
      <c r="I917" s="13"/>
    </row>
    <row r="918" spans="9:9" ht="12" customHeight="1">
      <c r="I918" s="13"/>
    </row>
    <row r="919" spans="9:9" ht="12" customHeight="1">
      <c r="I919" s="13"/>
    </row>
    <row r="920" spans="9:9" ht="12" customHeight="1">
      <c r="I920" s="13"/>
    </row>
    <row r="921" spans="9:9" ht="12" customHeight="1">
      <c r="I921" s="13"/>
    </row>
    <row r="922" spans="9:9" ht="12" customHeight="1">
      <c r="I922" s="13"/>
    </row>
    <row r="923" spans="9:9" ht="12" customHeight="1">
      <c r="I923" s="13"/>
    </row>
    <row r="924" spans="9:9" ht="12" customHeight="1">
      <c r="I924" s="13"/>
    </row>
    <row r="925" spans="9:9" ht="12" customHeight="1">
      <c r="I925" s="13"/>
    </row>
    <row r="926" spans="9:9" ht="12" customHeight="1">
      <c r="I926" s="13"/>
    </row>
    <row r="927" spans="9:9" ht="12" customHeight="1">
      <c r="I927" s="13"/>
    </row>
    <row r="928" spans="9:9" ht="12" customHeight="1">
      <c r="I928" s="13"/>
    </row>
    <row r="929" spans="9:9" ht="12" customHeight="1">
      <c r="I929" s="13"/>
    </row>
    <row r="930" spans="9:9" ht="12" customHeight="1">
      <c r="I930" s="13"/>
    </row>
    <row r="931" spans="9:9" ht="12" customHeight="1">
      <c r="I931" s="13"/>
    </row>
    <row r="932" spans="9:9" ht="12" customHeight="1">
      <c r="I932" s="13"/>
    </row>
    <row r="933" spans="9:9" ht="12" customHeight="1">
      <c r="I933" s="13"/>
    </row>
    <row r="934" spans="9:9" ht="12" customHeight="1">
      <c r="I934" s="13"/>
    </row>
    <row r="935" spans="9:9" ht="12" customHeight="1">
      <c r="I935" s="13"/>
    </row>
    <row r="936" spans="9:9" ht="12" customHeight="1">
      <c r="I936" s="13"/>
    </row>
    <row r="937" spans="9:9" ht="12" customHeight="1">
      <c r="I937" s="13"/>
    </row>
    <row r="938" spans="9:9" ht="12" customHeight="1">
      <c r="I938" s="13"/>
    </row>
    <row r="939" spans="9:9" ht="12" customHeight="1">
      <c r="I939" s="13"/>
    </row>
    <row r="940" spans="9:9" ht="12" customHeight="1">
      <c r="I940" s="13"/>
    </row>
    <row r="941" spans="9:9" ht="12" customHeight="1">
      <c r="I941" s="13"/>
    </row>
    <row r="942" spans="9:9" ht="12" customHeight="1">
      <c r="I942" s="13"/>
    </row>
    <row r="943" spans="9:9" ht="12" customHeight="1">
      <c r="I943" s="13"/>
    </row>
    <row r="944" spans="9:9" ht="12" customHeight="1">
      <c r="I944" s="13"/>
    </row>
    <row r="945" spans="9:9" ht="12" customHeight="1">
      <c r="I945" s="13"/>
    </row>
    <row r="946" spans="9:9" ht="12" customHeight="1">
      <c r="I946" s="13"/>
    </row>
    <row r="947" spans="9:9" ht="12" customHeight="1">
      <c r="I947" s="13"/>
    </row>
    <row r="948" spans="9:9" ht="12" customHeight="1">
      <c r="I948" s="13"/>
    </row>
    <row r="949" spans="9:9" ht="12" customHeight="1">
      <c r="I949" s="13"/>
    </row>
    <row r="950" spans="9:9" ht="12" customHeight="1">
      <c r="I950" s="13"/>
    </row>
    <row r="951" spans="9:9" ht="12" customHeight="1">
      <c r="I951" s="13"/>
    </row>
    <row r="952" spans="9:9" ht="12" customHeight="1">
      <c r="I952" s="13"/>
    </row>
    <row r="953" spans="9:9" ht="12" customHeight="1">
      <c r="I953" s="13"/>
    </row>
    <row r="954" spans="9:9" ht="12" customHeight="1">
      <c r="I954" s="13"/>
    </row>
    <row r="955" spans="9:9" ht="12" customHeight="1">
      <c r="I955" s="13"/>
    </row>
    <row r="956" spans="9:9" ht="12" customHeight="1">
      <c r="I956" s="13"/>
    </row>
    <row r="957" spans="9:9" ht="12" customHeight="1">
      <c r="I957" s="13"/>
    </row>
    <row r="958" spans="9:9" ht="12" customHeight="1">
      <c r="I958" s="13"/>
    </row>
    <row r="959" spans="9:9" ht="12" customHeight="1">
      <c r="I959" s="13"/>
    </row>
    <row r="960" spans="9:9" ht="12" customHeight="1">
      <c r="I960" s="13"/>
    </row>
    <row r="961" spans="9:9" ht="12" customHeight="1">
      <c r="I961" s="13"/>
    </row>
    <row r="962" spans="9:9" ht="12" customHeight="1">
      <c r="I962" s="13"/>
    </row>
    <row r="963" spans="9:9" ht="12" customHeight="1">
      <c r="I963" s="13"/>
    </row>
    <row r="964" spans="9:9" ht="12" customHeight="1">
      <c r="I964" s="13"/>
    </row>
    <row r="965" spans="9:9" ht="12" customHeight="1">
      <c r="I965" s="13"/>
    </row>
    <row r="966" spans="9:9" ht="12" customHeight="1">
      <c r="I966" s="13"/>
    </row>
    <row r="967" spans="9:9" ht="12" customHeight="1">
      <c r="I967" s="13"/>
    </row>
    <row r="968" spans="9:9" ht="12" customHeight="1">
      <c r="I968" s="13"/>
    </row>
    <row r="969" spans="9:9" ht="12" customHeight="1">
      <c r="I969" s="13"/>
    </row>
    <row r="970" spans="9:9" ht="12" customHeight="1">
      <c r="I970" s="13"/>
    </row>
    <row r="971" spans="9:9" ht="12" customHeight="1">
      <c r="I971" s="13"/>
    </row>
    <row r="972" spans="9:9" ht="12" customHeight="1">
      <c r="I972" s="13"/>
    </row>
    <row r="973" spans="9:9" ht="12" customHeight="1">
      <c r="I973" s="13"/>
    </row>
    <row r="974" spans="9:9" ht="12" customHeight="1">
      <c r="I974" s="13"/>
    </row>
    <row r="975" spans="9:9" ht="12" customHeight="1">
      <c r="I975" s="13"/>
    </row>
    <row r="976" spans="9:9" ht="12" customHeight="1">
      <c r="I976" s="13"/>
    </row>
    <row r="977" spans="9:9" ht="12" customHeight="1">
      <c r="I977" s="13"/>
    </row>
    <row r="978" spans="9:9" ht="12" customHeight="1">
      <c r="I978" s="13"/>
    </row>
    <row r="979" spans="9:9" ht="12" customHeight="1">
      <c r="I979" s="13"/>
    </row>
    <row r="980" spans="9:9" ht="12" customHeight="1">
      <c r="I980" s="13"/>
    </row>
    <row r="981" spans="9:9" ht="12" customHeight="1">
      <c r="I981" s="13"/>
    </row>
    <row r="982" spans="9:9" ht="12" customHeight="1">
      <c r="I982" s="13"/>
    </row>
    <row r="983" spans="9:9" ht="12" customHeight="1">
      <c r="I983" s="13"/>
    </row>
    <row r="984" spans="9:9" ht="12" customHeight="1">
      <c r="I984" s="13"/>
    </row>
    <row r="985" spans="9:9" ht="12" customHeight="1">
      <c r="I985" s="13"/>
    </row>
    <row r="986" spans="9:9" ht="12" customHeight="1">
      <c r="I986" s="13"/>
    </row>
    <row r="987" spans="9:9" ht="12" customHeight="1">
      <c r="I987" s="13"/>
    </row>
    <row r="988" spans="9:9" ht="12" customHeight="1">
      <c r="I988" s="13"/>
    </row>
    <row r="989" spans="9:9" ht="12" customHeight="1">
      <c r="I989" s="13"/>
    </row>
    <row r="990" spans="9:9" ht="12" customHeight="1">
      <c r="I990" s="13"/>
    </row>
    <row r="991" spans="9:9" ht="12" customHeight="1">
      <c r="I991" s="13"/>
    </row>
    <row r="992" spans="9:9" ht="12" customHeight="1">
      <c r="I992" s="13"/>
    </row>
    <row r="993" spans="9:9" ht="12" customHeight="1">
      <c r="I993" s="13"/>
    </row>
    <row r="994" spans="9:9" ht="12" customHeight="1">
      <c r="I994" s="13"/>
    </row>
    <row r="995" spans="9:9" ht="12" customHeight="1">
      <c r="I995" s="13"/>
    </row>
    <row r="996" spans="9:9" ht="12" customHeight="1">
      <c r="I996" s="13"/>
    </row>
    <row r="997" spans="9:9" ht="12" customHeight="1">
      <c r="I997" s="13"/>
    </row>
    <row r="998" spans="9:9" ht="12" customHeight="1">
      <c r="I998" s="13"/>
    </row>
    <row r="999" spans="9:9" ht="12" customHeight="1">
      <c r="I999" s="13"/>
    </row>
    <row r="1000" spans="9:9" ht="12" customHeight="1">
      <c r="I1000" s="13"/>
    </row>
  </sheetData>
  <mergeCells count="52">
    <mergeCell ref="A93:H93"/>
    <mergeCell ref="A103:H103"/>
    <mergeCell ref="A150:E150"/>
    <mergeCell ref="A157:E157"/>
    <mergeCell ref="A160:H160"/>
    <mergeCell ref="A114:H114"/>
    <mergeCell ref="A119:E119"/>
    <mergeCell ref="A122:I122"/>
    <mergeCell ref="A123:H123"/>
    <mergeCell ref="A135:H135"/>
    <mergeCell ref="A139:I139"/>
    <mergeCell ref="A146:E146"/>
    <mergeCell ref="A83:B83"/>
    <mergeCell ref="A84:B84"/>
    <mergeCell ref="A85:B85"/>
    <mergeCell ref="A91:H91"/>
    <mergeCell ref="A92:H92"/>
    <mergeCell ref="A77:B77"/>
    <mergeCell ref="A78:B78"/>
    <mergeCell ref="A79:B79"/>
    <mergeCell ref="A81:B81"/>
    <mergeCell ref="A82:B82"/>
    <mergeCell ref="A68:H68"/>
    <mergeCell ref="A72:H72"/>
    <mergeCell ref="A73:H73"/>
    <mergeCell ref="A75:B75"/>
    <mergeCell ref="A76:B76"/>
    <mergeCell ref="A45:H45"/>
    <mergeCell ref="A46:H46"/>
    <mergeCell ref="A48:B48"/>
    <mergeCell ref="A49:B49"/>
    <mergeCell ref="A50:B50"/>
    <mergeCell ref="A35:B35"/>
    <mergeCell ref="A36:B36"/>
    <mergeCell ref="A37:B37"/>
    <mergeCell ref="A38:B38"/>
    <mergeCell ref="A39:B39"/>
    <mergeCell ref="A29:B29"/>
    <mergeCell ref="A30:B30"/>
    <mergeCell ref="A31:B31"/>
    <mergeCell ref="A32:B32"/>
    <mergeCell ref="A33:B33"/>
    <mergeCell ref="A13:H13"/>
    <mergeCell ref="A23:H23"/>
    <mergeCell ref="A25:H25"/>
    <mergeCell ref="A26:H26"/>
    <mergeCell ref="A27:H27"/>
    <mergeCell ref="A1:I1"/>
    <mergeCell ref="A2:I2"/>
    <mergeCell ref="A4:I4"/>
    <mergeCell ref="C10:E10"/>
    <mergeCell ref="A12:H12"/>
  </mergeCells>
  <conditionalFormatting sqref="C65:D65">
    <cfRule type="expression" dxfId="6" priority="1">
      <formula>SUM($C$65:$D$65)&lt;&gt;$F$38</formula>
    </cfRule>
  </conditionalFormatting>
  <conditionalFormatting sqref="E101">
    <cfRule type="cellIs" dxfId="5" priority="2" operator="notEqual">
      <formula>$F$84</formula>
    </cfRule>
  </conditionalFormatting>
  <conditionalFormatting sqref="F42">
    <cfRule type="cellIs" dxfId="4" priority="3" operator="lessThan">
      <formula>$F$34</formula>
    </cfRule>
  </conditionalFormatting>
  <conditionalFormatting sqref="F88">
    <cfRule type="cellIs" dxfId="3" priority="4" operator="lessThan">
      <formula>$F$80</formula>
    </cfRule>
  </conditionalFormatting>
  <conditionalFormatting sqref="G130:G131">
    <cfRule type="cellIs" dxfId="2" priority="5" operator="greaterThan">
      <formula>$F$38</formula>
    </cfRule>
  </conditionalFormatting>
  <conditionalFormatting sqref="G133">
    <cfRule type="cellIs" dxfId="1" priority="6" operator="greaterThan">
      <formula>$F$38</formula>
    </cfRule>
  </conditionalFormatting>
  <conditionalFormatting sqref="G150:G158">
    <cfRule type="cellIs" dxfId="0" priority="7" operator="greaterThan">
      <formula>$F$38</formula>
    </cfRule>
  </conditionalFormatting>
  <dataValidations count="4">
    <dataValidation type="decimal" allowBlank="1" showInputMessage="1" showErrorMessage="1" prompt="1 = Yes_x000a_0 or null =No" sqref="B17" xr:uid="{00000000-0002-0000-0000-000000000000}">
      <formula1>0</formula1>
      <formula2>1</formula2>
    </dataValidation>
    <dataValidation type="decimal" allowBlank="1" showErrorMessage="1" sqref="H17:H19 E17:E20 B18:B21" xr:uid="{00000000-0002-0000-0000-000001000000}">
      <formula1>0</formula1>
      <formula2>1</formula2>
    </dataValidation>
    <dataValidation type="list" allowBlank="1" showErrorMessage="1" sqref="G137" xr:uid="{00000000-0002-0000-0000-000002000000}">
      <formula1>"Advisory,Consultative,Limited Jurisdiction,Full Authority,No Board"</formula1>
    </dataValidation>
    <dataValidation type="list" allowBlank="1" showErrorMessage="1" sqref="C10" xr:uid="{00000000-0002-0000-0000-000003000000}">
      <formula1>"Elementary &amp; Middle,Secondary"</formula1>
    </dataValidation>
  </dataValidations>
  <pageMargins left="0.75" right="0.75" top="1" bottom="1" header="0" footer="0"/>
  <pageSetup paperSize="5" orientation="portrait"/>
  <rowBreaks count="1" manualBreakCount="1">
    <brk id="6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/>
  </sheetViews>
  <sheetFormatPr defaultColWidth="12.5703125" defaultRowHeight="15" customHeight="1"/>
  <cols>
    <col min="1" max="1" width="63.140625" customWidth="1"/>
    <col min="2" max="26" width="8.85546875" customWidth="1"/>
  </cols>
  <sheetData>
    <row r="1" spans="1:26" ht="13.5" customHeight="1">
      <c r="A1" s="51" t="s">
        <v>142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</row>
    <row r="2" spans="1:26" ht="15.75" customHeight="1">
      <c r="A2" s="53" t="s">
        <v>143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</row>
    <row r="3" spans="1:26" ht="13.5" customHeight="1">
      <c r="A3" s="54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</row>
    <row r="4" spans="1:26" ht="13.5" customHeight="1">
      <c r="A4" s="54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</row>
    <row r="5" spans="1:26" ht="13.5" customHeight="1">
      <c r="A5" s="55"/>
      <c r="B5" s="52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</row>
    <row r="6" spans="1:26" ht="13.5" customHeight="1">
      <c r="A6" s="55"/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</row>
    <row r="7" spans="1:26" ht="13.5" customHeight="1">
      <c r="A7" s="54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</row>
    <row r="8" spans="1:26" ht="13.5" customHeight="1">
      <c r="A8" s="54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</row>
    <row r="9" spans="1:26" ht="13.5" customHeight="1">
      <c r="A9" s="55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</row>
    <row r="10" spans="1:26" ht="13.5" customHeight="1">
      <c r="A10" s="52"/>
      <c r="B10" s="52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</row>
    <row r="11" spans="1:26" ht="13.5" customHeight="1">
      <c r="A11" s="52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</row>
    <row r="12" spans="1:26" ht="13.5" customHeight="1">
      <c r="A12" s="52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</row>
    <row r="13" spans="1:26" ht="13.5" customHeight="1">
      <c r="A13" s="52"/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</row>
    <row r="14" spans="1:26" ht="13.5" customHeight="1">
      <c r="A14" s="52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</row>
    <row r="15" spans="1:26" ht="13.5" customHeight="1">
      <c r="A15" s="52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</row>
    <row r="16" spans="1:26" ht="13.5" customHeight="1">
      <c r="A16" s="52"/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</row>
    <row r="17" spans="1:25" ht="13.5" customHeight="1">
      <c r="A17" s="52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</row>
    <row r="18" spans="1:25" ht="27.75" customHeight="1">
      <c r="A18" s="52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</row>
    <row r="19" spans="1:25" ht="13.5" customHeight="1">
      <c r="A19" s="52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</row>
    <row r="20" spans="1:25" ht="13.5" customHeight="1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</row>
    <row r="21" spans="1:25" ht="13.5" customHeight="1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</row>
    <row r="22" spans="1:25" ht="13.5" customHeight="1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</row>
    <row r="23" spans="1:25" ht="13.5" customHeight="1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</row>
    <row r="24" spans="1:25" ht="13.5" customHeight="1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</row>
    <row r="25" spans="1:25" ht="13.5" customHeight="1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</row>
    <row r="26" spans="1:25" ht="13.5" customHeight="1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</row>
    <row r="27" spans="1:25" ht="13.5" customHeight="1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</row>
    <row r="28" spans="1:25" ht="13.5" customHeight="1">
      <c r="A28" s="52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</row>
    <row r="29" spans="1:25" ht="13.5" customHeight="1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</row>
    <row r="30" spans="1:25" ht="13.5" customHeight="1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</row>
    <row r="31" spans="1:25" ht="13.5" customHeight="1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</row>
    <row r="32" spans="1:25" ht="13.5" customHeight="1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</row>
    <row r="33" spans="1:26" ht="39" customHeight="1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</row>
    <row r="34" spans="1:26" ht="13.5" customHeight="1">
      <c r="A34" s="52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</row>
    <row r="35" spans="1:26" ht="13.5" customHeight="1">
      <c r="A35" s="52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</row>
    <row r="36" spans="1:26" ht="13.5" customHeight="1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</row>
    <row r="37" spans="1:26" ht="13.5" customHeight="1">
      <c r="A37" s="52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</row>
    <row r="38" spans="1:26" ht="13.5" customHeight="1">
      <c r="A38" s="52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</row>
    <row r="39" spans="1:26" ht="13.5" customHeight="1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</row>
    <row r="40" spans="1:26" ht="13.5" customHeight="1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</row>
    <row r="41" spans="1:26" ht="13.5" customHeight="1">
      <c r="A41" s="56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</row>
    <row r="42" spans="1:26" ht="13.5" customHeight="1">
      <c r="A42" s="57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</row>
    <row r="43" spans="1:26" ht="13.5" customHeight="1"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</row>
    <row r="44" spans="1:26" ht="13.5" customHeight="1">
      <c r="A44" s="56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</row>
    <row r="45" spans="1:26" ht="13.5" customHeight="1">
      <c r="A45" s="56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</row>
    <row r="46" spans="1:26" ht="13.5" customHeight="1">
      <c r="A46" s="56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</row>
    <row r="47" spans="1:26" ht="13.5" customHeight="1">
      <c r="A47" s="56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</row>
    <row r="48" spans="1:26" ht="13.5" customHeight="1">
      <c r="A48" s="56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</row>
    <row r="49" spans="1:26" ht="13.5" customHeight="1">
      <c r="A49" s="54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</row>
    <row r="50" spans="1:26" ht="13.5" customHeight="1">
      <c r="A50" s="54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</row>
    <row r="51" spans="1:26" ht="13.5" customHeight="1">
      <c r="A51" s="58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</row>
    <row r="52" spans="1:26" ht="107.25" customHeight="1">
      <c r="A52" s="59"/>
      <c r="B52" s="60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</row>
    <row r="53" spans="1:26" ht="27.75" customHeight="1">
      <c r="A53" s="54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</row>
    <row r="54" spans="1:26" ht="27.75" customHeight="1">
      <c r="A54" s="54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</row>
    <row r="55" spans="1:26" ht="13.5" customHeight="1">
      <c r="A55" s="54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</row>
    <row r="56" spans="1:26" ht="13.5" customHeight="1">
      <c r="A56" s="54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</row>
    <row r="57" spans="1:26" ht="13.5" customHeight="1">
      <c r="A57" s="54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</row>
    <row r="58" spans="1:26" ht="13.5" customHeight="1">
      <c r="A58" s="54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</row>
    <row r="59" spans="1:26" ht="13.5" customHeight="1">
      <c r="A59" s="55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</row>
    <row r="60" spans="1:26" ht="13.5" customHeight="1">
      <c r="A60" s="61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</row>
    <row r="61" spans="1:26" ht="13.5" customHeight="1">
      <c r="A61" s="55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</row>
    <row r="62" spans="1:26" ht="13.5" customHeight="1">
      <c r="A62" s="55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</row>
    <row r="63" spans="1:26" ht="13.5" customHeight="1">
      <c r="A63" s="55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</row>
    <row r="64" spans="1:26" ht="13.5" customHeight="1">
      <c r="A64" s="55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</row>
    <row r="65" spans="1:26" ht="13.5" customHeight="1">
      <c r="A65" s="55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</row>
    <row r="66" spans="1:26" ht="13.5" customHeight="1">
      <c r="A66" s="58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</row>
    <row r="67" spans="1:26" ht="13.5" customHeight="1">
      <c r="A67" s="55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</row>
    <row r="68" spans="1:26" ht="13.5" customHeight="1">
      <c r="A68" s="55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</row>
    <row r="69" spans="1:26" ht="13.5" customHeight="1">
      <c r="A69" s="55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</row>
    <row r="70" spans="1:26" ht="13.5" customHeight="1">
      <c r="A70" s="55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</row>
    <row r="71" spans="1:26" ht="13.5" customHeight="1">
      <c r="A71" s="55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</row>
    <row r="72" spans="1:26" ht="13.5" customHeight="1">
      <c r="A72" s="55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</row>
    <row r="73" spans="1:26" ht="13.5" customHeight="1">
      <c r="A73" s="55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</row>
    <row r="74" spans="1:26" ht="13.5" customHeight="1">
      <c r="A74" s="55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</row>
    <row r="75" spans="1:26" ht="13.5" customHeight="1">
      <c r="A75" s="6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</row>
    <row r="76" spans="1:26" ht="13.5" customHeight="1">
      <c r="A76" s="63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</row>
    <row r="77" spans="1:26" ht="13.5" customHeight="1">
      <c r="A77" s="63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</row>
    <row r="78" spans="1:26" ht="13.5" customHeight="1">
      <c r="A78" s="64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</row>
    <row r="79" spans="1:26" ht="13.5" customHeight="1">
      <c r="A79" s="63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</row>
    <row r="80" spans="1:26" ht="13.5" customHeight="1">
      <c r="A80" s="63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</row>
    <row r="81" spans="1:26" ht="13.5" customHeight="1">
      <c r="A81" s="63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</row>
    <row r="82" spans="1:26" ht="13.5" customHeight="1">
      <c r="A82" s="63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</row>
    <row r="83" spans="1:26" ht="13.5" customHeight="1">
      <c r="A83" s="63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</row>
    <row r="84" spans="1:26" ht="13.5" customHeight="1">
      <c r="A84" s="65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</row>
    <row r="85" spans="1:26" ht="13.5" customHeight="1">
      <c r="A85" s="63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</row>
    <row r="86" spans="1:26" ht="13.5" customHeight="1">
      <c r="A86" s="63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</row>
    <row r="87" spans="1:26" ht="13.5" customHeight="1">
      <c r="A87" s="63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</row>
    <row r="88" spans="1:26" ht="13.5" customHeight="1">
      <c r="A88" s="64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</row>
    <row r="89" spans="1:26" ht="13.5" customHeight="1">
      <c r="A89" s="63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</row>
    <row r="90" spans="1:26" ht="13.5" customHeight="1">
      <c r="A90" s="66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</row>
    <row r="91" spans="1:26" ht="13.5" customHeight="1">
      <c r="A91" s="65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</row>
    <row r="92" spans="1:26" ht="13.5" customHeight="1">
      <c r="A92" s="67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</row>
    <row r="93" spans="1:26" ht="13.5" customHeight="1">
      <c r="A93" s="63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</row>
    <row r="94" spans="1:26" ht="13.5" customHeight="1">
      <c r="A94" s="63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</row>
    <row r="95" spans="1:26" ht="13.5" customHeight="1">
      <c r="A95" s="63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</row>
    <row r="96" spans="1:26" ht="13.5" customHeight="1">
      <c r="A96" s="63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</row>
    <row r="97" spans="1:26" ht="13.5" customHeight="1">
      <c r="A97" s="63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</row>
    <row r="98" spans="1:26" ht="13.5" customHeight="1">
      <c r="A98" s="67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</row>
    <row r="99" spans="1:26" ht="13.5" customHeight="1">
      <c r="A99" s="63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</row>
    <row r="100" spans="1:26" ht="13.5" customHeight="1">
      <c r="A100" s="63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</row>
    <row r="101" spans="1:26" ht="13.5" customHeight="1">
      <c r="A101" s="63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</row>
    <row r="102" spans="1:26" ht="13.5" customHeight="1">
      <c r="A102" s="63"/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</row>
    <row r="103" spans="1:26" ht="13.5" customHeight="1">
      <c r="A103" s="66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</row>
    <row r="104" spans="1:26" ht="13.5" customHeight="1">
      <c r="A104" s="67"/>
      <c r="E104" s="52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</row>
    <row r="105" spans="1:26" ht="13.5" customHeight="1">
      <c r="A105" s="63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</row>
    <row r="106" spans="1:26" ht="13.5" customHeight="1">
      <c r="A106" s="63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</row>
    <row r="107" spans="1:26" ht="13.5" customHeight="1">
      <c r="A107" s="63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</row>
    <row r="108" spans="1:26" ht="13.5" customHeight="1">
      <c r="A108" s="63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</row>
    <row r="109" spans="1:26" ht="13.5" customHeight="1">
      <c r="A109" s="63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</row>
    <row r="110" spans="1:26" ht="13.5" customHeight="1">
      <c r="A110" s="63"/>
      <c r="E110" s="52"/>
      <c r="F110" s="52"/>
      <c r="G110" s="52"/>
      <c r="H110" s="52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</row>
    <row r="111" spans="1:26" ht="13.5" customHeight="1">
      <c r="A111" s="63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</row>
    <row r="112" spans="1:26" ht="13.5" customHeight="1">
      <c r="A112" s="63"/>
      <c r="E112" s="52"/>
      <c r="F112" s="52"/>
      <c r="G112" s="52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</row>
    <row r="113" spans="1:26" ht="13.5" customHeight="1">
      <c r="A113" s="63"/>
      <c r="E113" s="52"/>
      <c r="F113" s="52"/>
      <c r="G113" s="52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</row>
    <row r="114" spans="1:26" ht="13.5" customHeight="1">
      <c r="A114" s="63"/>
      <c r="E114" s="52"/>
      <c r="F114" s="52"/>
      <c r="G114" s="52"/>
      <c r="H114" s="52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</row>
    <row r="115" spans="1:26" ht="13.5" customHeight="1">
      <c r="A115" s="63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</row>
    <row r="116" spans="1:26" ht="13.5" customHeight="1">
      <c r="A116" s="63"/>
      <c r="E116" s="52"/>
      <c r="F116" s="52"/>
      <c r="G116" s="52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</row>
    <row r="117" spans="1:26" ht="13.5" customHeight="1">
      <c r="A117" s="67"/>
      <c r="E117" s="52"/>
      <c r="F117" s="52"/>
      <c r="G117" s="52"/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2"/>
      <c r="X117" s="52"/>
      <c r="Y117" s="52"/>
      <c r="Z117" s="52"/>
    </row>
    <row r="118" spans="1:26" ht="13.5" customHeight="1">
      <c r="A118" s="63"/>
      <c r="E118" s="52"/>
      <c r="F118" s="52"/>
      <c r="G118" s="52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</row>
    <row r="119" spans="1:26" ht="13.5" customHeight="1">
      <c r="A119" s="63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</row>
    <row r="120" spans="1:26" ht="13.5" customHeight="1">
      <c r="A120" s="63"/>
      <c r="E120" s="52"/>
      <c r="F120" s="52"/>
      <c r="G120" s="52"/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</row>
    <row r="121" spans="1:26" ht="13.5" customHeight="1">
      <c r="A121" s="63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  <c r="Z121" s="52"/>
    </row>
    <row r="122" spans="1:26" ht="13.5" customHeight="1">
      <c r="A122" s="63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</row>
    <row r="123" spans="1:26" ht="13.5" customHeight="1">
      <c r="A123" s="63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2"/>
      <c r="Z123" s="52"/>
    </row>
    <row r="124" spans="1:26" ht="13.5" customHeight="1">
      <c r="A124" s="66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</row>
    <row r="125" spans="1:26" ht="13.5" customHeight="1">
      <c r="A125" s="67"/>
      <c r="E125" s="52"/>
      <c r="F125" s="52"/>
      <c r="G125" s="52"/>
      <c r="H125" s="52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2"/>
      <c r="Z125" s="52"/>
    </row>
    <row r="126" spans="1:26" ht="13.5" customHeight="1">
      <c r="A126" s="63"/>
      <c r="E126" s="52"/>
      <c r="F126" s="52"/>
      <c r="G126" s="52"/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  <c r="X126" s="52"/>
      <c r="Y126" s="52"/>
      <c r="Z126" s="52"/>
    </row>
    <row r="127" spans="1:26" ht="13.5" customHeight="1">
      <c r="A127" s="67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  <c r="Z127" s="52"/>
    </row>
    <row r="128" spans="1:26" ht="13.5" customHeight="1">
      <c r="A128" s="63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</row>
    <row r="129" spans="1:26" ht="13.5" customHeight="1">
      <c r="A129" s="63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</row>
    <row r="130" spans="1:26" ht="13.5" customHeight="1">
      <c r="A130" s="63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</row>
    <row r="131" spans="1:26" ht="13.5" customHeight="1">
      <c r="A131" s="66"/>
      <c r="E131" s="52"/>
      <c r="F131" s="52"/>
      <c r="G131" s="52"/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</row>
    <row r="132" spans="1:26" ht="13.5" customHeight="1">
      <c r="A132" s="63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</row>
    <row r="133" spans="1:26" ht="13.5" customHeight="1">
      <c r="A133" s="63"/>
      <c r="E133" s="52"/>
      <c r="F133" s="52"/>
      <c r="G133" s="52"/>
      <c r="H133" s="52"/>
      <c r="I133" s="52"/>
      <c r="J133" s="52"/>
      <c r="K133" s="52"/>
      <c r="L133" s="52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</row>
    <row r="134" spans="1:26" ht="13.5" customHeight="1">
      <c r="A134" s="63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</row>
    <row r="135" spans="1:26" ht="13.5" customHeight="1">
      <c r="A135" s="63"/>
      <c r="E135" s="52"/>
      <c r="F135" s="52"/>
      <c r="G135" s="52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</row>
    <row r="136" spans="1:26" ht="13.5" customHeight="1">
      <c r="A136" s="63"/>
      <c r="E136" s="52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</row>
    <row r="137" spans="1:26" ht="13.5" customHeight="1">
      <c r="A137" s="63"/>
      <c r="E137" s="52"/>
      <c r="F137" s="52"/>
      <c r="G137" s="52"/>
      <c r="H137" s="52"/>
      <c r="I137" s="52"/>
      <c r="J137" s="52"/>
      <c r="K137" s="52"/>
      <c r="L137" s="52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52"/>
      <c r="X137" s="52"/>
      <c r="Y137" s="52"/>
      <c r="Z137" s="52"/>
    </row>
    <row r="138" spans="1:26" ht="13.5" customHeight="1">
      <c r="A138" s="66"/>
      <c r="E138" s="52"/>
      <c r="F138" s="52"/>
      <c r="G138" s="52"/>
      <c r="H138" s="52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</row>
    <row r="139" spans="1:26" ht="13.5" customHeight="1">
      <c r="A139" s="68"/>
      <c r="E139" s="52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</row>
    <row r="140" spans="1:26" ht="13.5" customHeight="1">
      <c r="A140" s="63"/>
      <c r="E140" s="52"/>
      <c r="F140" s="52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</row>
    <row r="141" spans="1:26" ht="13.5" customHeight="1">
      <c r="A141" s="63"/>
      <c r="E141" s="52"/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</row>
    <row r="142" spans="1:26" ht="13.5" customHeight="1">
      <c r="A142" s="63"/>
      <c r="E142" s="52"/>
      <c r="F142" s="52"/>
      <c r="G142" s="52"/>
      <c r="H142" s="52"/>
      <c r="I142" s="52"/>
      <c r="J142" s="52"/>
      <c r="K142" s="52"/>
      <c r="L142" s="52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</row>
    <row r="143" spans="1:26" ht="13.5" customHeight="1">
      <c r="A143" s="63"/>
      <c r="E143" s="52"/>
      <c r="F143" s="52"/>
      <c r="G143" s="52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</row>
    <row r="144" spans="1:26" ht="13.5" customHeight="1">
      <c r="A144" s="68"/>
      <c r="E144" s="52"/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</row>
    <row r="145" spans="1:26" ht="13.5" customHeight="1">
      <c r="A145" s="63"/>
      <c r="E145" s="52"/>
      <c r="F145" s="52"/>
      <c r="G145" s="52"/>
      <c r="H145" s="52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</row>
    <row r="146" spans="1:26" ht="13.5" customHeight="1">
      <c r="A146" s="68"/>
      <c r="E146" s="52"/>
      <c r="F146" s="52"/>
      <c r="G146" s="52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</row>
    <row r="147" spans="1:26" ht="13.5" customHeight="1">
      <c r="A147" s="63"/>
      <c r="E147" s="52"/>
      <c r="F147" s="52"/>
      <c r="G147" s="52"/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</row>
    <row r="148" spans="1:26" ht="13.5" customHeight="1">
      <c r="A148" s="68"/>
      <c r="E148" s="52"/>
      <c r="F148" s="52"/>
      <c r="G148" s="52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</row>
    <row r="149" spans="1:26" ht="13.5" customHeight="1">
      <c r="A149" s="63"/>
      <c r="E149" s="52"/>
      <c r="F149" s="52"/>
      <c r="G149" s="52"/>
      <c r="H149" s="52"/>
      <c r="I149" s="52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</row>
    <row r="150" spans="1:26" ht="13.5" customHeight="1">
      <c r="A150" s="68"/>
      <c r="E150" s="52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</row>
    <row r="151" spans="1:26" ht="13.5" customHeight="1">
      <c r="A151" s="63"/>
      <c r="E151" s="52"/>
      <c r="F151" s="52"/>
      <c r="G151" s="52"/>
      <c r="H151" s="52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</row>
    <row r="152" spans="1:26" ht="13.5" customHeight="1">
      <c r="A152" s="68"/>
      <c r="E152" s="52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</row>
    <row r="153" spans="1:26" ht="13.5" customHeight="1">
      <c r="A153" s="63"/>
      <c r="E153" s="52"/>
      <c r="F153" s="52"/>
      <c r="G153" s="52"/>
      <c r="H153" s="52"/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</row>
    <row r="154" spans="1:26" ht="13.5" customHeight="1">
      <c r="A154" s="68"/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</row>
    <row r="155" spans="1:26" ht="13.5" customHeight="1">
      <c r="A155" s="63"/>
      <c r="E155" s="52"/>
      <c r="F155" s="52"/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</row>
    <row r="156" spans="1:26" ht="13.5" customHeight="1">
      <c r="A156" s="68"/>
      <c r="C156" s="63" t="s">
        <v>144</v>
      </c>
      <c r="D156" s="69" t="s">
        <v>145</v>
      </c>
      <c r="E156" s="52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</row>
    <row r="157" spans="1:26" ht="13.5" customHeight="1">
      <c r="A157" s="63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</row>
    <row r="158" spans="1:26" ht="13.5" customHeight="1">
      <c r="A158" s="68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</row>
    <row r="159" spans="1:26" ht="13.5" customHeight="1">
      <c r="A159" s="63"/>
      <c r="C159" s="63" t="s">
        <v>146</v>
      </c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</row>
    <row r="160" spans="1:26" ht="13.5" customHeight="1">
      <c r="A160" s="63"/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</row>
    <row r="161" spans="1:26" ht="13.5" customHeight="1">
      <c r="A161" s="63"/>
      <c r="E161" s="52"/>
      <c r="F161" s="52"/>
      <c r="G161" s="52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</row>
    <row r="162" spans="1:26" ht="13.5" customHeight="1">
      <c r="A162" s="63"/>
      <c r="E162" s="52"/>
      <c r="F162" s="52"/>
      <c r="G162" s="52"/>
      <c r="H162" s="52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</row>
    <row r="163" spans="1:26" ht="13.5" customHeight="1">
      <c r="A163" s="63"/>
      <c r="E163" s="52"/>
      <c r="F163" s="52"/>
      <c r="G163" s="52"/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52"/>
      <c r="X163" s="52"/>
      <c r="Y163" s="52"/>
      <c r="Z163" s="52"/>
    </row>
    <row r="164" spans="1:26" ht="13.5" customHeight="1">
      <c r="A164" s="63"/>
      <c r="E164" s="52"/>
      <c r="F164" s="52"/>
      <c r="G164" s="52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</row>
    <row r="165" spans="1:26" ht="13.5" customHeight="1">
      <c r="A165" s="63"/>
      <c r="E165" s="52"/>
      <c r="F165" s="52"/>
      <c r="G165" s="52"/>
      <c r="H165" s="52"/>
      <c r="I165" s="52"/>
      <c r="J165" s="52"/>
      <c r="K165" s="52"/>
      <c r="L165" s="52"/>
      <c r="M165" s="52"/>
      <c r="N165" s="52"/>
      <c r="O165" s="52"/>
      <c r="P165" s="52"/>
      <c r="Q165" s="52"/>
      <c r="R165" s="52"/>
      <c r="S165" s="52"/>
      <c r="T165" s="52"/>
      <c r="U165" s="52"/>
      <c r="V165" s="52"/>
      <c r="W165" s="52"/>
      <c r="X165" s="52"/>
      <c r="Y165" s="52"/>
      <c r="Z165" s="52"/>
    </row>
    <row r="166" spans="1:26" ht="13.5" customHeight="1">
      <c r="A166" s="68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</row>
    <row r="167" spans="1:26" ht="13.5" customHeight="1">
      <c r="A167" s="63"/>
      <c r="E167" s="52"/>
      <c r="F167" s="52"/>
      <c r="G167" s="52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</row>
    <row r="168" spans="1:26" ht="13.5" customHeight="1">
      <c r="A168" s="64"/>
      <c r="E168" s="52"/>
      <c r="F168" s="52"/>
      <c r="G168" s="52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</row>
    <row r="169" spans="1:26" ht="13.5" customHeight="1">
      <c r="A169" s="70"/>
      <c r="E169" s="52"/>
      <c r="F169" s="52"/>
      <c r="G169" s="52"/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  <c r="W169" s="52"/>
      <c r="X169" s="52"/>
      <c r="Y169" s="52"/>
      <c r="Z169" s="52"/>
    </row>
    <row r="170" spans="1:26" ht="13.5" customHeight="1">
      <c r="A170" s="69"/>
      <c r="E170" s="52"/>
      <c r="F170" s="52"/>
      <c r="G170" s="52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</row>
    <row r="171" spans="1:26" ht="13.5" customHeight="1">
      <c r="A171" s="70"/>
      <c r="E171" s="52"/>
      <c r="F171" s="52"/>
      <c r="G171" s="52"/>
      <c r="H171" s="52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  <c r="W171" s="52"/>
      <c r="X171" s="52"/>
      <c r="Y171" s="52"/>
      <c r="Z171" s="52"/>
    </row>
    <row r="172" spans="1:26" ht="13.5" customHeight="1">
      <c r="A172" s="69"/>
      <c r="E172" s="52"/>
      <c r="F172" s="52"/>
      <c r="G172" s="52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</row>
    <row r="173" spans="1:26" ht="13.5" customHeight="1">
      <c r="A173" s="70"/>
      <c r="E173" s="52"/>
      <c r="F173" s="52"/>
      <c r="G173" s="52"/>
      <c r="H173" s="52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</row>
    <row r="174" spans="1:26" ht="13.5" customHeight="1">
      <c r="A174" s="69"/>
      <c r="E174" s="52"/>
      <c r="F174" s="52"/>
      <c r="G174" s="52"/>
      <c r="H174" s="52"/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  <c r="W174" s="52"/>
      <c r="X174" s="52"/>
      <c r="Y174" s="52"/>
      <c r="Z174" s="52"/>
    </row>
    <row r="175" spans="1:26" ht="13.5" customHeight="1">
      <c r="A175" s="71"/>
      <c r="E175" s="52"/>
      <c r="F175" s="52"/>
      <c r="G175" s="52"/>
      <c r="H175" s="52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</row>
    <row r="176" spans="1:26" ht="13.5" customHeight="1">
      <c r="A176" s="71"/>
      <c r="E176" s="52"/>
      <c r="F176" s="52"/>
      <c r="G176" s="52"/>
      <c r="H176" s="52"/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2"/>
      <c r="W176" s="52"/>
      <c r="X176" s="52"/>
      <c r="Y176" s="52"/>
      <c r="Z176" s="52"/>
    </row>
    <row r="177" spans="1:26" ht="13.5" customHeight="1">
      <c r="A177" s="71"/>
      <c r="E177" s="52"/>
      <c r="F177" s="52"/>
      <c r="G177" s="52"/>
      <c r="H177" s="52"/>
      <c r="I177" s="52"/>
      <c r="J177" s="52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  <c r="V177" s="52"/>
      <c r="W177" s="52"/>
      <c r="X177" s="52"/>
      <c r="Y177" s="52"/>
      <c r="Z177" s="52"/>
    </row>
    <row r="178" spans="1:26" ht="13.5" customHeight="1">
      <c r="A178" s="69"/>
      <c r="E178" s="52"/>
      <c r="F178" s="52"/>
      <c r="G178" s="52"/>
      <c r="H178" s="52"/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2"/>
      <c r="U178" s="52"/>
      <c r="V178" s="52"/>
      <c r="W178" s="52"/>
      <c r="X178" s="52"/>
      <c r="Y178" s="52"/>
      <c r="Z178" s="52"/>
    </row>
    <row r="179" spans="1:26" ht="13.5" customHeight="1">
      <c r="A179" s="70"/>
      <c r="E179" s="52"/>
      <c r="F179" s="52"/>
      <c r="G179" s="52"/>
      <c r="H179" s="52"/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</row>
    <row r="180" spans="1:26" ht="13.5" customHeight="1">
      <c r="A180" s="69"/>
      <c r="E180" s="52"/>
      <c r="F180" s="52"/>
      <c r="G180" s="52"/>
      <c r="H180" s="52"/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2"/>
    </row>
    <row r="181" spans="1:26" ht="13.5" customHeight="1">
      <c r="A181" s="72"/>
      <c r="E181" s="52"/>
      <c r="F181" s="52"/>
      <c r="G181" s="52"/>
      <c r="H181" s="52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</row>
    <row r="182" spans="1:26" ht="13.5" customHeight="1">
      <c r="A182" s="7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</row>
    <row r="183" spans="1:26" ht="13.5" customHeight="1">
      <c r="A183" s="7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</row>
    <row r="184" spans="1:26" ht="13.5" customHeight="1">
      <c r="A184" s="70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</row>
    <row r="185" spans="1:26" ht="13.5" customHeight="1">
      <c r="A185" s="69"/>
      <c r="E185" s="52"/>
      <c r="F185" s="52"/>
      <c r="G185" s="52"/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</row>
    <row r="186" spans="1:26" ht="13.5" customHeight="1">
      <c r="A186" s="55"/>
      <c r="B186" s="52"/>
      <c r="C186" s="52"/>
      <c r="D186" s="52"/>
      <c r="E186" s="52"/>
      <c r="F186" s="52"/>
      <c r="G186" s="52"/>
      <c r="H186" s="52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</row>
    <row r="187" spans="1:26" ht="13.5" customHeight="1">
      <c r="A187" s="55"/>
      <c r="B187" s="52"/>
      <c r="C187" s="52"/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  <c r="V187" s="52"/>
      <c r="W187" s="52"/>
      <c r="X187" s="52"/>
      <c r="Y187" s="52"/>
      <c r="Z187" s="52"/>
    </row>
    <row r="188" spans="1:26" ht="13.5" customHeight="1">
      <c r="A188" s="55"/>
      <c r="B188" s="52"/>
      <c r="C188" s="52"/>
      <c r="D188" s="52"/>
      <c r="E188" s="52"/>
      <c r="F188" s="52"/>
      <c r="G188" s="52"/>
      <c r="H188" s="52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</row>
    <row r="189" spans="1:26" ht="13.5" customHeight="1">
      <c r="A189" s="55"/>
      <c r="B189" s="52"/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2"/>
      <c r="T189" s="52"/>
      <c r="U189" s="52"/>
      <c r="V189" s="52"/>
      <c r="W189" s="52"/>
      <c r="X189" s="52"/>
      <c r="Y189" s="52"/>
      <c r="Z189" s="52"/>
    </row>
    <row r="190" spans="1:26" ht="13.5" customHeight="1">
      <c r="A190" s="55"/>
      <c r="B190" s="52"/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  <c r="V190" s="52"/>
      <c r="W190" s="52"/>
      <c r="X190" s="52"/>
      <c r="Y190" s="52"/>
      <c r="Z190" s="52"/>
    </row>
    <row r="191" spans="1:26" ht="13.5" customHeight="1">
      <c r="A191" s="55"/>
      <c r="B191" s="52"/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  <c r="V191" s="52"/>
      <c r="W191" s="52"/>
      <c r="X191" s="52"/>
      <c r="Y191" s="52"/>
      <c r="Z191" s="52"/>
    </row>
    <row r="192" spans="1:26" ht="13.5" customHeight="1">
      <c r="A192" s="55"/>
      <c r="B192" s="52"/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2"/>
    </row>
    <row r="193" spans="1:26" ht="13.5" customHeight="1">
      <c r="A193" s="55"/>
      <c r="B193" s="52"/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52"/>
      <c r="V193" s="52"/>
      <c r="W193" s="52"/>
      <c r="X193" s="52"/>
      <c r="Y193" s="52"/>
      <c r="Z193" s="52"/>
    </row>
    <row r="194" spans="1:26" ht="13.5" customHeight="1">
      <c r="A194" s="55"/>
      <c r="B194" s="52"/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2"/>
      <c r="T194" s="52"/>
      <c r="U194" s="52"/>
      <c r="V194" s="52"/>
      <c r="W194" s="52"/>
      <c r="X194" s="52"/>
      <c r="Y194" s="52"/>
      <c r="Z194" s="52"/>
    </row>
    <row r="195" spans="1:26" ht="13.5" customHeight="1">
      <c r="A195" s="55"/>
      <c r="B195" s="52"/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2"/>
      <c r="T195" s="52"/>
      <c r="U195" s="52"/>
      <c r="V195" s="52"/>
      <c r="W195" s="52"/>
      <c r="X195" s="52"/>
      <c r="Y195" s="52"/>
      <c r="Z195" s="52"/>
    </row>
    <row r="196" spans="1:26" ht="13.5" customHeight="1">
      <c r="A196" s="55"/>
      <c r="B196" s="52"/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</row>
    <row r="197" spans="1:26" ht="13.5" customHeight="1">
      <c r="A197" s="55"/>
      <c r="B197" s="52"/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</row>
    <row r="198" spans="1:26" ht="13.5" customHeight="1">
      <c r="A198" s="55"/>
      <c r="B198" s="52"/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</row>
    <row r="199" spans="1:26" ht="13.5" customHeight="1">
      <c r="A199" s="55"/>
      <c r="B199" s="52"/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2"/>
      <c r="T199" s="52"/>
      <c r="U199" s="52"/>
      <c r="V199" s="52"/>
      <c r="W199" s="52"/>
      <c r="X199" s="52"/>
      <c r="Y199" s="52"/>
      <c r="Z199" s="52"/>
    </row>
    <row r="200" spans="1:26" ht="13.5" customHeight="1">
      <c r="A200" s="55"/>
      <c r="B200" s="52"/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</row>
    <row r="201" spans="1:26" ht="13.5" customHeight="1">
      <c r="A201" s="55"/>
      <c r="B201" s="52"/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2"/>
      <c r="T201" s="52"/>
      <c r="U201" s="52"/>
      <c r="V201" s="52"/>
      <c r="W201" s="52"/>
      <c r="X201" s="52"/>
      <c r="Y201" s="52"/>
      <c r="Z201" s="52"/>
    </row>
    <row r="202" spans="1:26" ht="13.5" customHeight="1">
      <c r="A202" s="55"/>
      <c r="B202" s="52"/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</row>
    <row r="203" spans="1:26" ht="13.5" customHeight="1">
      <c r="A203" s="55"/>
      <c r="B203" s="52"/>
      <c r="C203" s="52"/>
      <c r="D203" s="52"/>
      <c r="E203" s="52"/>
      <c r="F203" s="52"/>
      <c r="G203" s="52"/>
      <c r="H203" s="52"/>
      <c r="I203" s="52"/>
      <c r="J203" s="52"/>
      <c r="K203" s="52"/>
      <c r="L203" s="52"/>
      <c r="M203" s="52"/>
      <c r="N203" s="52"/>
      <c r="O203" s="52"/>
      <c r="P203" s="52"/>
      <c r="Q203" s="52"/>
      <c r="R203" s="52"/>
      <c r="S203" s="52"/>
      <c r="T203" s="52"/>
      <c r="U203" s="52"/>
      <c r="V203" s="52"/>
      <c r="W203" s="52"/>
      <c r="X203" s="52"/>
      <c r="Y203" s="52"/>
      <c r="Z203" s="52"/>
    </row>
    <row r="204" spans="1:26" ht="13.5" customHeight="1">
      <c r="A204" s="55"/>
      <c r="B204" s="52"/>
      <c r="C204" s="52"/>
      <c r="D204" s="52"/>
      <c r="E204" s="52"/>
      <c r="F204" s="52"/>
      <c r="G204" s="52"/>
      <c r="H204" s="52"/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2"/>
      <c r="V204" s="52"/>
      <c r="W204" s="52"/>
      <c r="X204" s="52"/>
      <c r="Y204" s="52"/>
      <c r="Z204" s="52"/>
    </row>
    <row r="205" spans="1:26" ht="13.5" customHeight="1">
      <c r="A205" s="55"/>
      <c r="B205" s="52"/>
      <c r="C205" s="52"/>
      <c r="D205" s="52"/>
      <c r="E205" s="52"/>
      <c r="F205" s="52"/>
      <c r="G205" s="52"/>
      <c r="H205" s="52"/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</row>
    <row r="206" spans="1:26" ht="13.5" customHeight="1">
      <c r="A206" s="55"/>
      <c r="B206" s="52"/>
      <c r="C206" s="52"/>
      <c r="D206" s="52"/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2"/>
      <c r="T206" s="52"/>
      <c r="U206" s="52"/>
      <c r="V206" s="52"/>
      <c r="W206" s="52"/>
      <c r="X206" s="52"/>
      <c r="Y206" s="52"/>
      <c r="Z206" s="52"/>
    </row>
    <row r="207" spans="1:26" ht="13.5" customHeight="1">
      <c r="A207" s="55"/>
      <c r="B207" s="52"/>
      <c r="C207" s="52"/>
      <c r="D207" s="52"/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</row>
    <row r="208" spans="1:26" ht="13.5" customHeight="1">
      <c r="A208" s="55"/>
      <c r="B208" s="52"/>
      <c r="C208" s="52"/>
      <c r="D208" s="52"/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</row>
    <row r="209" spans="1:26" ht="13.5" customHeight="1">
      <c r="A209" s="55"/>
      <c r="B209" s="52"/>
      <c r="C209" s="52"/>
      <c r="D209" s="52"/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</row>
    <row r="210" spans="1:26" ht="13.5" customHeight="1">
      <c r="A210" s="55"/>
      <c r="B210" s="52"/>
      <c r="C210" s="52"/>
      <c r="D210" s="52"/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2"/>
      <c r="T210" s="52"/>
      <c r="U210" s="52"/>
      <c r="V210" s="52"/>
      <c r="W210" s="52"/>
      <c r="X210" s="52"/>
      <c r="Y210" s="52"/>
      <c r="Z210" s="52"/>
    </row>
    <row r="211" spans="1:26" ht="13.5" customHeight="1">
      <c r="A211" s="55"/>
      <c r="B211" s="52"/>
      <c r="C211" s="52"/>
      <c r="D211" s="52"/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</row>
    <row r="212" spans="1:26" ht="13.5" customHeight="1">
      <c r="A212" s="55"/>
      <c r="B212" s="52"/>
      <c r="C212" s="52"/>
      <c r="D212" s="52"/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</row>
    <row r="213" spans="1:26" ht="13.5" customHeight="1">
      <c r="A213" s="55"/>
      <c r="B213" s="52"/>
      <c r="C213" s="52"/>
      <c r="D213" s="52"/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</row>
    <row r="214" spans="1:26" ht="13.5" customHeight="1">
      <c r="A214" s="55"/>
      <c r="B214" s="52"/>
      <c r="C214" s="52"/>
      <c r="D214" s="52"/>
      <c r="E214" s="52"/>
      <c r="F214" s="52"/>
      <c r="G214" s="52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</row>
    <row r="215" spans="1:26" ht="13.5" customHeight="1">
      <c r="A215" s="55"/>
      <c r="B215" s="52"/>
      <c r="C215" s="52"/>
      <c r="D215" s="52"/>
      <c r="E215" s="52"/>
      <c r="F215" s="52"/>
      <c r="G215" s="52"/>
      <c r="H215" s="52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</row>
    <row r="216" spans="1:26" ht="13.5" customHeight="1">
      <c r="A216" s="55"/>
      <c r="B216" s="52"/>
      <c r="C216" s="52"/>
      <c r="D216" s="52"/>
      <c r="E216" s="52"/>
      <c r="F216" s="52"/>
      <c r="G216" s="52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</row>
    <row r="217" spans="1:26" ht="13.5" customHeight="1">
      <c r="A217" s="55"/>
      <c r="B217" s="52"/>
      <c r="C217" s="52"/>
      <c r="D217" s="52"/>
      <c r="E217" s="52"/>
      <c r="F217" s="52"/>
      <c r="G217" s="52"/>
      <c r="H217" s="52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</row>
    <row r="218" spans="1:26" ht="13.5" customHeight="1">
      <c r="A218" s="55"/>
      <c r="B218" s="52"/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</row>
    <row r="219" spans="1:26" ht="13.5" customHeight="1">
      <c r="A219" s="55"/>
      <c r="B219" s="52"/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</row>
    <row r="220" spans="1:26" ht="13.5" customHeight="1">
      <c r="A220" s="55"/>
      <c r="B220" s="52"/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</row>
    <row r="221" spans="1:26" ht="13.5" customHeight="1">
      <c r="A221" s="55"/>
      <c r="B221" s="52"/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</row>
    <row r="222" spans="1:26" ht="13.5" customHeight="1">
      <c r="A222" s="55"/>
      <c r="B222" s="52"/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</row>
    <row r="223" spans="1:26" ht="13.5" customHeight="1">
      <c r="A223" s="55"/>
      <c r="B223" s="52"/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</row>
    <row r="224" spans="1:26" ht="13.5" customHeight="1">
      <c r="A224" s="55"/>
      <c r="B224" s="52"/>
      <c r="C224" s="52"/>
      <c r="D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</row>
    <row r="225" spans="1:26" ht="13.5" customHeight="1">
      <c r="A225" s="55"/>
      <c r="B225" s="52"/>
      <c r="C225" s="52"/>
      <c r="D225" s="52"/>
      <c r="E225" s="52"/>
      <c r="F225" s="52"/>
      <c r="G225" s="52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</row>
    <row r="226" spans="1:26" ht="13.5" customHeight="1">
      <c r="A226" s="55"/>
      <c r="B226" s="52"/>
      <c r="C226" s="52"/>
      <c r="D226" s="52"/>
      <c r="E226" s="52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</row>
    <row r="227" spans="1:26" ht="13.5" customHeight="1">
      <c r="A227" s="55"/>
      <c r="B227" s="52"/>
      <c r="C227" s="52"/>
      <c r="D227" s="52"/>
      <c r="E227" s="52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</row>
    <row r="228" spans="1:26" ht="13.5" customHeight="1">
      <c r="A228" s="55"/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</row>
    <row r="229" spans="1:26" ht="13.5" customHeight="1">
      <c r="A229" s="55"/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</row>
    <row r="230" spans="1:26" ht="13.5" customHeight="1">
      <c r="A230" s="55"/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</row>
    <row r="231" spans="1:26" ht="13.5" customHeight="1">
      <c r="A231" s="55"/>
      <c r="B231" s="52"/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</row>
    <row r="232" spans="1:26" ht="13.5" customHeight="1">
      <c r="A232" s="55"/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</row>
    <row r="233" spans="1:26" ht="13.5" customHeight="1">
      <c r="A233" s="55"/>
      <c r="B233" s="52"/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</row>
    <row r="234" spans="1:26" ht="13.5" customHeight="1">
      <c r="A234" s="55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</row>
    <row r="235" spans="1:26" ht="13.5" customHeight="1">
      <c r="A235" s="55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</row>
    <row r="236" spans="1:26" ht="13.5" customHeight="1">
      <c r="A236" s="55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</row>
    <row r="237" spans="1:26" ht="13.5" customHeight="1">
      <c r="A237" s="55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</row>
    <row r="238" spans="1:26" ht="13.5" customHeight="1">
      <c r="A238" s="55"/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</row>
    <row r="239" spans="1:26" ht="13.5" customHeight="1">
      <c r="A239" s="55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</row>
    <row r="240" spans="1:26" ht="13.5" customHeight="1">
      <c r="A240" s="55"/>
      <c r="B240" s="52"/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</row>
    <row r="241" spans="1:26" ht="13.5" customHeight="1">
      <c r="A241" s="55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</row>
    <row r="242" spans="1:26" ht="13.5" customHeight="1">
      <c r="A242" s="55"/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</row>
    <row r="243" spans="1:26" ht="13.5" customHeight="1">
      <c r="A243" s="55"/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</row>
    <row r="244" spans="1:26" ht="13.5" customHeight="1">
      <c r="A244" s="55"/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</row>
    <row r="245" spans="1:26" ht="13.5" customHeight="1">
      <c r="A245" s="55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</row>
    <row r="246" spans="1:26" ht="13.5" customHeight="1">
      <c r="A246" s="55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</row>
    <row r="247" spans="1:26" ht="13.5" customHeight="1">
      <c r="A247" s="55"/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</row>
    <row r="248" spans="1:26" ht="13.5" customHeight="1">
      <c r="A248" s="55"/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</row>
    <row r="249" spans="1:26" ht="13.5" customHeight="1">
      <c r="A249" s="55"/>
      <c r="B249" s="52"/>
      <c r="C249" s="52"/>
      <c r="D249" s="52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</row>
    <row r="250" spans="1:26" ht="13.5" customHeight="1">
      <c r="A250" s="55"/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</row>
    <row r="251" spans="1:26" ht="13.5" customHeight="1">
      <c r="A251" s="55"/>
      <c r="B251" s="52"/>
      <c r="C251" s="52"/>
      <c r="D251" s="52"/>
      <c r="E251" s="52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</row>
    <row r="252" spans="1:26" ht="13.5" customHeight="1">
      <c r="A252" s="55"/>
      <c r="B252" s="52"/>
      <c r="C252" s="52"/>
      <c r="D252" s="52"/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</row>
    <row r="253" spans="1:26" ht="13.5" customHeight="1">
      <c r="A253" s="55"/>
      <c r="B253" s="52"/>
      <c r="C253" s="52"/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</row>
    <row r="254" spans="1:26" ht="13.5" customHeight="1">
      <c r="A254" s="55"/>
      <c r="B254" s="52"/>
      <c r="C254" s="52"/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</row>
    <row r="255" spans="1:26" ht="13.5" customHeight="1">
      <c r="A255" s="55"/>
      <c r="B255" s="52"/>
      <c r="C255" s="52"/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</row>
    <row r="256" spans="1:26" ht="13.5" customHeight="1">
      <c r="A256" s="55"/>
      <c r="B256" s="52"/>
      <c r="C256" s="52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</row>
    <row r="257" spans="1:26" ht="13.5" customHeight="1">
      <c r="A257" s="55"/>
      <c r="B257" s="52"/>
      <c r="C257" s="52"/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</row>
    <row r="258" spans="1:26" ht="13.5" customHeight="1">
      <c r="A258" s="55"/>
      <c r="B258" s="52"/>
      <c r="C258" s="52"/>
      <c r="D258" s="52"/>
      <c r="E258" s="52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</row>
    <row r="259" spans="1:26" ht="13.5" customHeight="1">
      <c r="A259" s="55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</row>
    <row r="260" spans="1:26" ht="13.5" customHeight="1">
      <c r="A260" s="55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</row>
    <row r="261" spans="1:26" ht="13.5" customHeight="1">
      <c r="A261" s="55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</row>
    <row r="262" spans="1:26" ht="13.5" customHeight="1">
      <c r="A262" s="55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</row>
    <row r="263" spans="1:26" ht="13.5" customHeight="1">
      <c r="A263" s="55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</row>
    <row r="264" spans="1:26" ht="13.5" customHeight="1">
      <c r="A264" s="55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</row>
    <row r="265" spans="1:26" ht="13.5" customHeight="1">
      <c r="A265" s="55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</row>
    <row r="266" spans="1:26" ht="13.5" customHeight="1">
      <c r="A266" s="55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</row>
    <row r="267" spans="1:26" ht="13.5" customHeight="1">
      <c r="A267" s="55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</row>
    <row r="268" spans="1:26" ht="13.5" customHeight="1">
      <c r="A268" s="55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</row>
    <row r="269" spans="1:26" ht="13.5" customHeight="1">
      <c r="A269" s="55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</row>
    <row r="270" spans="1:26" ht="13.5" customHeight="1">
      <c r="A270" s="55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</row>
    <row r="271" spans="1:26" ht="13.5" customHeight="1">
      <c r="A271" s="55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</row>
    <row r="272" spans="1:26" ht="13.5" customHeight="1">
      <c r="A272" s="55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</row>
    <row r="273" spans="1:26" ht="13.5" customHeight="1">
      <c r="A273" s="55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</row>
    <row r="274" spans="1:26" ht="13.5" customHeight="1">
      <c r="A274" s="55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</row>
    <row r="275" spans="1:26" ht="13.5" customHeight="1">
      <c r="A275" s="55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</row>
    <row r="276" spans="1:26" ht="13.5" customHeight="1">
      <c r="A276" s="55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</row>
    <row r="277" spans="1:26" ht="13.5" customHeight="1">
      <c r="A277" s="55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</row>
    <row r="278" spans="1:26" ht="13.5" customHeight="1">
      <c r="A278" s="55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</row>
    <row r="279" spans="1:26" ht="13.5" customHeight="1">
      <c r="A279" s="55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</row>
    <row r="280" spans="1:26" ht="13.5" customHeight="1">
      <c r="A280" s="55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</row>
    <row r="281" spans="1:26" ht="13.5" customHeight="1">
      <c r="A281" s="55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</row>
    <row r="282" spans="1:26" ht="13.5" customHeight="1">
      <c r="A282" s="55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</row>
    <row r="283" spans="1:26" ht="13.5" customHeight="1">
      <c r="A283" s="55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</row>
    <row r="284" spans="1:26" ht="13.5" customHeight="1">
      <c r="A284" s="55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</row>
    <row r="285" spans="1:26" ht="13.5" customHeight="1">
      <c r="A285" s="55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</row>
    <row r="286" spans="1:26" ht="13.5" customHeight="1">
      <c r="A286" s="55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</row>
    <row r="287" spans="1:26" ht="13.5" customHeight="1">
      <c r="A287" s="55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</row>
    <row r="288" spans="1:26" ht="13.5" customHeight="1">
      <c r="A288" s="55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</row>
    <row r="289" spans="1:26" ht="13.5" customHeight="1">
      <c r="A289" s="55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</row>
    <row r="290" spans="1:26" ht="13.5" customHeight="1">
      <c r="A290" s="55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</row>
    <row r="291" spans="1:26" ht="13.5" customHeight="1">
      <c r="A291" s="55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</row>
    <row r="292" spans="1:26" ht="13.5" customHeight="1">
      <c r="A292" s="55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</row>
    <row r="293" spans="1:26" ht="13.5" customHeight="1">
      <c r="A293" s="55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</row>
    <row r="294" spans="1:26" ht="13.5" customHeight="1">
      <c r="A294" s="55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</row>
    <row r="295" spans="1:26" ht="13.5" customHeight="1">
      <c r="A295" s="55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</row>
    <row r="296" spans="1:26" ht="13.5" customHeight="1">
      <c r="A296" s="55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</row>
    <row r="297" spans="1:26" ht="13.5" customHeight="1">
      <c r="A297" s="55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</row>
    <row r="298" spans="1:26" ht="13.5" customHeight="1">
      <c r="A298" s="55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</row>
    <row r="299" spans="1:26" ht="13.5" customHeight="1">
      <c r="A299" s="55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</row>
    <row r="300" spans="1:26" ht="13.5" customHeight="1">
      <c r="A300" s="55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</row>
    <row r="301" spans="1:26" ht="13.5" customHeight="1">
      <c r="A301" s="55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</row>
    <row r="302" spans="1:26" ht="13.5" customHeight="1">
      <c r="A302" s="55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</row>
    <row r="303" spans="1:26" ht="13.5" customHeight="1">
      <c r="A303" s="55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</row>
    <row r="304" spans="1:26" ht="13.5" customHeight="1">
      <c r="A304" s="55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</row>
    <row r="305" spans="1:26" ht="13.5" customHeight="1">
      <c r="A305" s="55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</row>
    <row r="306" spans="1:26" ht="13.5" customHeight="1">
      <c r="A306" s="55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</row>
    <row r="307" spans="1:26" ht="13.5" customHeight="1">
      <c r="A307" s="55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</row>
    <row r="308" spans="1:26" ht="13.5" customHeight="1">
      <c r="A308" s="55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</row>
    <row r="309" spans="1:26" ht="13.5" customHeight="1">
      <c r="A309" s="55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</row>
    <row r="310" spans="1:26" ht="13.5" customHeight="1">
      <c r="A310" s="55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</row>
    <row r="311" spans="1:26" ht="13.5" customHeight="1">
      <c r="A311" s="55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</row>
    <row r="312" spans="1:26" ht="13.5" customHeight="1">
      <c r="A312" s="55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</row>
    <row r="313" spans="1:26" ht="13.5" customHeight="1">
      <c r="A313" s="55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</row>
    <row r="314" spans="1:26" ht="13.5" customHeight="1">
      <c r="A314" s="55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</row>
    <row r="315" spans="1:26" ht="13.5" customHeight="1">
      <c r="A315" s="55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</row>
    <row r="316" spans="1:26" ht="13.5" customHeight="1">
      <c r="A316" s="55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</row>
    <row r="317" spans="1:26" ht="13.5" customHeight="1">
      <c r="A317" s="55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</row>
    <row r="318" spans="1:26" ht="13.5" customHeight="1">
      <c r="A318" s="55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</row>
    <row r="319" spans="1:26" ht="13.5" customHeight="1">
      <c r="A319" s="55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</row>
    <row r="320" spans="1:26" ht="13.5" customHeight="1">
      <c r="A320" s="55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</row>
    <row r="321" spans="1:26" ht="13.5" customHeight="1">
      <c r="A321" s="55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</row>
    <row r="322" spans="1:26" ht="13.5" customHeight="1">
      <c r="A322" s="55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</row>
    <row r="323" spans="1:26" ht="13.5" customHeight="1">
      <c r="A323" s="55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</row>
    <row r="324" spans="1:26" ht="13.5" customHeight="1">
      <c r="A324" s="55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</row>
    <row r="325" spans="1:26" ht="13.5" customHeight="1">
      <c r="A325" s="55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</row>
    <row r="326" spans="1:26" ht="13.5" customHeight="1">
      <c r="A326" s="55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</row>
    <row r="327" spans="1:26" ht="13.5" customHeight="1">
      <c r="A327" s="55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</row>
    <row r="328" spans="1:26" ht="13.5" customHeight="1">
      <c r="A328" s="55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</row>
    <row r="329" spans="1:26" ht="13.5" customHeight="1">
      <c r="A329" s="55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</row>
    <row r="330" spans="1:26" ht="13.5" customHeight="1">
      <c r="A330" s="55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</row>
    <row r="331" spans="1:26" ht="13.5" customHeight="1">
      <c r="A331" s="55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</row>
    <row r="332" spans="1:26" ht="13.5" customHeight="1">
      <c r="A332" s="55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</row>
    <row r="333" spans="1:26" ht="13.5" customHeight="1">
      <c r="A333" s="55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</row>
    <row r="334" spans="1:26" ht="13.5" customHeight="1">
      <c r="A334" s="55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</row>
    <row r="335" spans="1:26" ht="13.5" customHeight="1">
      <c r="A335" s="55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</row>
    <row r="336" spans="1:26" ht="13.5" customHeight="1">
      <c r="A336" s="55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</row>
    <row r="337" spans="1:26" ht="13.5" customHeight="1">
      <c r="A337" s="55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</row>
    <row r="338" spans="1:26" ht="13.5" customHeight="1">
      <c r="A338" s="55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</row>
    <row r="339" spans="1:26" ht="13.5" customHeight="1">
      <c r="A339" s="55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</row>
    <row r="340" spans="1:26" ht="13.5" customHeight="1">
      <c r="A340" s="55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</row>
    <row r="341" spans="1:26" ht="13.5" customHeight="1">
      <c r="A341" s="55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</row>
    <row r="342" spans="1:26" ht="13.5" customHeight="1">
      <c r="A342" s="55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</row>
    <row r="343" spans="1:26" ht="13.5" customHeight="1">
      <c r="A343" s="55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</row>
    <row r="344" spans="1:26" ht="13.5" customHeight="1">
      <c r="A344" s="55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</row>
    <row r="345" spans="1:26" ht="13.5" customHeight="1">
      <c r="A345" s="55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</row>
    <row r="346" spans="1:26" ht="13.5" customHeight="1">
      <c r="A346" s="55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</row>
    <row r="347" spans="1:26" ht="13.5" customHeight="1">
      <c r="A347" s="55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</row>
    <row r="348" spans="1:26" ht="13.5" customHeight="1">
      <c r="A348" s="55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</row>
    <row r="349" spans="1:26" ht="13.5" customHeight="1">
      <c r="A349" s="55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</row>
    <row r="350" spans="1:26" ht="13.5" customHeight="1">
      <c r="A350" s="55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</row>
    <row r="351" spans="1:26" ht="13.5" customHeight="1">
      <c r="A351" s="55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</row>
    <row r="352" spans="1:26" ht="13.5" customHeight="1">
      <c r="A352" s="55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</row>
    <row r="353" spans="1:26" ht="13.5" customHeight="1">
      <c r="A353" s="55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</row>
    <row r="354" spans="1:26" ht="13.5" customHeight="1">
      <c r="A354" s="55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</row>
    <row r="355" spans="1:26" ht="13.5" customHeight="1">
      <c r="A355" s="55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</row>
    <row r="356" spans="1:26" ht="13.5" customHeight="1">
      <c r="A356" s="55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</row>
    <row r="357" spans="1:26" ht="13.5" customHeight="1">
      <c r="A357" s="55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</row>
    <row r="358" spans="1:26" ht="13.5" customHeight="1">
      <c r="A358" s="55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</row>
    <row r="359" spans="1:26" ht="13.5" customHeight="1">
      <c r="A359" s="55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</row>
    <row r="360" spans="1:26" ht="13.5" customHeight="1">
      <c r="A360" s="55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</row>
    <row r="361" spans="1:26" ht="13.5" customHeight="1">
      <c r="A361" s="55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</row>
    <row r="362" spans="1:26" ht="13.5" customHeight="1">
      <c r="A362" s="55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</row>
    <row r="363" spans="1:26" ht="13.5" customHeight="1">
      <c r="A363" s="55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</row>
    <row r="364" spans="1:26" ht="13.5" customHeight="1">
      <c r="A364" s="55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</row>
    <row r="365" spans="1:26" ht="13.5" customHeight="1">
      <c r="A365" s="55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</row>
    <row r="366" spans="1:26" ht="13.5" customHeight="1">
      <c r="A366" s="55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</row>
    <row r="367" spans="1:26" ht="13.5" customHeight="1">
      <c r="A367" s="55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</row>
    <row r="368" spans="1:26" ht="13.5" customHeight="1">
      <c r="A368" s="55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</row>
    <row r="369" spans="1:26" ht="13.5" customHeight="1">
      <c r="A369" s="55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</row>
    <row r="370" spans="1:26" ht="13.5" customHeight="1">
      <c r="A370" s="55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</row>
    <row r="371" spans="1:26" ht="13.5" customHeight="1">
      <c r="A371" s="55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</row>
    <row r="372" spans="1:26" ht="13.5" customHeight="1">
      <c r="A372" s="55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</row>
    <row r="373" spans="1:26" ht="13.5" customHeight="1">
      <c r="A373" s="55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</row>
    <row r="374" spans="1:26" ht="13.5" customHeight="1">
      <c r="A374" s="55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</row>
    <row r="375" spans="1:26" ht="13.5" customHeight="1">
      <c r="A375" s="55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</row>
    <row r="376" spans="1:26" ht="13.5" customHeight="1">
      <c r="A376" s="55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</row>
    <row r="377" spans="1:26" ht="13.5" customHeight="1">
      <c r="A377" s="55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</row>
    <row r="378" spans="1:26" ht="13.5" customHeight="1">
      <c r="A378" s="55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</row>
    <row r="379" spans="1:26" ht="13.5" customHeight="1">
      <c r="A379" s="55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</row>
    <row r="380" spans="1:26" ht="13.5" customHeight="1">
      <c r="A380" s="55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</row>
    <row r="381" spans="1:26" ht="13.5" customHeight="1">
      <c r="A381" s="55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</row>
    <row r="382" spans="1:26" ht="13.5" customHeight="1">
      <c r="A382" s="55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</row>
    <row r="383" spans="1:26" ht="13.5" customHeight="1">
      <c r="A383" s="55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</row>
    <row r="384" spans="1:26" ht="13.5" customHeight="1">
      <c r="A384" s="55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</row>
    <row r="385" spans="1:26" ht="13.5" customHeight="1">
      <c r="A385" s="55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</row>
    <row r="386" spans="1:26" ht="13.5" customHeight="1">
      <c r="A386" s="55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</row>
    <row r="387" spans="1:26" ht="13.5" customHeight="1">
      <c r="A387" s="55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</row>
    <row r="388" spans="1:26" ht="13.5" customHeight="1">
      <c r="A388" s="55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</row>
    <row r="389" spans="1:26" ht="13.5" customHeight="1">
      <c r="A389" s="55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</row>
    <row r="390" spans="1:26" ht="13.5" customHeight="1">
      <c r="A390" s="55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</row>
    <row r="391" spans="1:26" ht="13.5" customHeight="1">
      <c r="A391" s="55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</row>
    <row r="392" spans="1:26" ht="13.5" customHeight="1">
      <c r="A392" s="55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</row>
    <row r="393" spans="1:26" ht="13.5" customHeight="1">
      <c r="A393" s="55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</row>
    <row r="394" spans="1:26" ht="13.5" customHeight="1">
      <c r="A394" s="55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</row>
    <row r="395" spans="1:26" ht="13.5" customHeight="1">
      <c r="A395" s="55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</row>
    <row r="396" spans="1:26" ht="13.5" customHeight="1">
      <c r="A396" s="55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</row>
    <row r="397" spans="1:26" ht="13.5" customHeight="1">
      <c r="A397" s="55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</row>
    <row r="398" spans="1:26" ht="13.5" customHeight="1">
      <c r="A398" s="55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</row>
    <row r="399" spans="1:26" ht="13.5" customHeight="1">
      <c r="A399" s="55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</row>
    <row r="400" spans="1:26" ht="13.5" customHeight="1">
      <c r="A400" s="55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</row>
    <row r="401" spans="1:26" ht="13.5" customHeight="1">
      <c r="A401" s="55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</row>
    <row r="402" spans="1:26" ht="13.5" customHeight="1">
      <c r="A402" s="55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</row>
    <row r="403" spans="1:26" ht="13.5" customHeight="1">
      <c r="A403" s="55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</row>
    <row r="404" spans="1:26" ht="13.5" customHeight="1">
      <c r="A404" s="55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</row>
    <row r="405" spans="1:26" ht="13.5" customHeight="1">
      <c r="A405" s="55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</row>
    <row r="406" spans="1:26" ht="13.5" customHeight="1">
      <c r="A406" s="55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</row>
    <row r="407" spans="1:26" ht="13.5" customHeight="1">
      <c r="A407" s="55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</row>
    <row r="408" spans="1:26" ht="13.5" customHeight="1">
      <c r="A408" s="55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</row>
    <row r="409" spans="1:26" ht="13.5" customHeight="1">
      <c r="A409" s="55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</row>
    <row r="410" spans="1:26" ht="13.5" customHeight="1">
      <c r="A410" s="55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</row>
    <row r="411" spans="1:26" ht="13.5" customHeight="1">
      <c r="A411" s="55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</row>
    <row r="412" spans="1:26" ht="13.5" customHeight="1">
      <c r="A412" s="55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</row>
    <row r="413" spans="1:26" ht="13.5" customHeight="1">
      <c r="A413" s="55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</row>
    <row r="414" spans="1:26" ht="13.5" customHeight="1">
      <c r="A414" s="55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</row>
    <row r="415" spans="1:26" ht="13.5" customHeight="1">
      <c r="A415" s="55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</row>
    <row r="416" spans="1:26" ht="13.5" customHeight="1">
      <c r="A416" s="55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</row>
    <row r="417" spans="1:26" ht="13.5" customHeight="1">
      <c r="A417" s="55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</row>
    <row r="418" spans="1:26" ht="13.5" customHeight="1">
      <c r="A418" s="55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</row>
    <row r="419" spans="1:26" ht="13.5" customHeight="1">
      <c r="A419" s="55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</row>
    <row r="420" spans="1:26" ht="13.5" customHeight="1">
      <c r="A420" s="55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</row>
    <row r="421" spans="1:26" ht="13.5" customHeight="1">
      <c r="A421" s="55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</row>
    <row r="422" spans="1:26" ht="13.5" customHeight="1">
      <c r="A422" s="55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</row>
    <row r="423" spans="1:26" ht="13.5" customHeight="1">
      <c r="A423" s="55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</row>
    <row r="424" spans="1:26" ht="13.5" customHeight="1">
      <c r="A424" s="55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</row>
    <row r="425" spans="1:26" ht="13.5" customHeight="1">
      <c r="A425" s="55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</row>
    <row r="426" spans="1:26" ht="13.5" customHeight="1">
      <c r="A426" s="55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</row>
    <row r="427" spans="1:26" ht="13.5" customHeight="1">
      <c r="A427" s="55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</row>
    <row r="428" spans="1:26" ht="13.5" customHeight="1">
      <c r="A428" s="55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</row>
    <row r="429" spans="1:26" ht="13.5" customHeight="1">
      <c r="A429" s="55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</row>
    <row r="430" spans="1:26" ht="13.5" customHeight="1">
      <c r="A430" s="55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</row>
    <row r="431" spans="1:26" ht="13.5" customHeight="1">
      <c r="A431" s="55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</row>
    <row r="432" spans="1:26" ht="13.5" customHeight="1">
      <c r="A432" s="55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</row>
    <row r="433" spans="1:26" ht="13.5" customHeight="1">
      <c r="A433" s="55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</row>
    <row r="434" spans="1:26" ht="13.5" customHeight="1">
      <c r="A434" s="55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</row>
    <row r="435" spans="1:26" ht="13.5" customHeight="1">
      <c r="A435" s="55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</row>
    <row r="436" spans="1:26" ht="13.5" customHeight="1">
      <c r="A436" s="55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</row>
    <row r="437" spans="1:26" ht="13.5" customHeight="1">
      <c r="A437" s="55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</row>
    <row r="438" spans="1:26" ht="13.5" customHeight="1">
      <c r="A438" s="55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</row>
    <row r="439" spans="1:26" ht="13.5" customHeight="1">
      <c r="A439" s="55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</row>
    <row r="440" spans="1:26" ht="13.5" customHeight="1">
      <c r="A440" s="55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</row>
    <row r="441" spans="1:26" ht="13.5" customHeight="1">
      <c r="A441" s="55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</row>
    <row r="442" spans="1:26" ht="13.5" customHeight="1">
      <c r="A442" s="55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</row>
    <row r="443" spans="1:26" ht="13.5" customHeight="1">
      <c r="A443" s="55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</row>
    <row r="444" spans="1:26" ht="13.5" customHeight="1">
      <c r="A444" s="55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</row>
    <row r="445" spans="1:26" ht="13.5" customHeight="1">
      <c r="A445" s="55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</row>
    <row r="446" spans="1:26" ht="13.5" customHeight="1">
      <c r="A446" s="55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</row>
    <row r="447" spans="1:26" ht="13.5" customHeight="1">
      <c r="A447" s="55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</row>
    <row r="448" spans="1:26" ht="13.5" customHeight="1">
      <c r="A448" s="55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</row>
    <row r="449" spans="1:26" ht="13.5" customHeight="1">
      <c r="A449" s="55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</row>
    <row r="450" spans="1:26" ht="13.5" customHeight="1">
      <c r="A450" s="55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</row>
    <row r="451" spans="1:26" ht="13.5" customHeight="1">
      <c r="A451" s="55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</row>
    <row r="452" spans="1:26" ht="13.5" customHeight="1">
      <c r="A452" s="55"/>
      <c r="B452" s="52"/>
      <c r="C452" s="52"/>
      <c r="D452" s="52"/>
      <c r="E452" s="52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</row>
    <row r="453" spans="1:26" ht="13.5" customHeight="1">
      <c r="A453" s="55"/>
      <c r="B453" s="52"/>
      <c r="C453" s="52"/>
      <c r="D453" s="52"/>
      <c r="E453" s="52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</row>
    <row r="454" spans="1:26" ht="13.5" customHeight="1">
      <c r="A454" s="55"/>
      <c r="B454" s="52"/>
      <c r="C454" s="52"/>
      <c r="D454" s="52"/>
      <c r="E454" s="52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</row>
    <row r="455" spans="1:26" ht="13.5" customHeight="1">
      <c r="A455" s="55"/>
      <c r="B455" s="52"/>
      <c r="C455" s="52"/>
      <c r="D455" s="52"/>
      <c r="E455" s="52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</row>
    <row r="456" spans="1:26" ht="13.5" customHeight="1">
      <c r="A456" s="55"/>
      <c r="B456" s="52"/>
      <c r="C456" s="52"/>
      <c r="D456" s="52"/>
      <c r="E456" s="52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</row>
    <row r="457" spans="1:26" ht="13.5" customHeight="1">
      <c r="A457" s="55"/>
      <c r="B457" s="52"/>
      <c r="C457" s="52"/>
      <c r="D457" s="52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</row>
    <row r="458" spans="1:26" ht="13.5" customHeight="1">
      <c r="A458" s="55"/>
      <c r="B458" s="52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</row>
    <row r="459" spans="1:26" ht="13.5" customHeight="1">
      <c r="A459" s="55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</row>
    <row r="460" spans="1:26" ht="13.5" customHeight="1">
      <c r="A460" s="55"/>
      <c r="B460" s="52"/>
      <c r="C460" s="52"/>
      <c r="D460" s="52"/>
      <c r="E460" s="52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</row>
    <row r="461" spans="1:26" ht="13.5" customHeight="1">
      <c r="A461" s="55"/>
      <c r="B461" s="52"/>
      <c r="C461" s="52"/>
      <c r="D461" s="52"/>
      <c r="E461" s="52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</row>
    <row r="462" spans="1:26" ht="13.5" customHeight="1">
      <c r="A462" s="55"/>
      <c r="B462" s="52"/>
      <c r="C462" s="52"/>
      <c r="D462" s="52"/>
      <c r="E462" s="52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  <c r="Y462" s="52"/>
      <c r="Z462" s="52"/>
    </row>
    <row r="463" spans="1:26" ht="13.5" customHeight="1">
      <c r="A463" s="55"/>
      <c r="B463" s="52"/>
      <c r="C463" s="52"/>
      <c r="D463" s="52"/>
      <c r="E463" s="52"/>
      <c r="F463" s="52"/>
      <c r="G463" s="52"/>
      <c r="H463" s="52"/>
      <c r="I463" s="52"/>
      <c r="J463" s="52"/>
      <c r="K463" s="52"/>
      <c r="L463" s="52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  <c r="Y463" s="52"/>
      <c r="Z463" s="52"/>
    </row>
    <row r="464" spans="1:26" ht="13.5" customHeight="1">
      <c r="A464" s="55"/>
      <c r="B464" s="52"/>
      <c r="C464" s="52"/>
      <c r="D464" s="52"/>
      <c r="E464" s="52"/>
      <c r="F464" s="52"/>
      <c r="G464" s="52"/>
      <c r="H464" s="52"/>
      <c r="I464" s="52"/>
      <c r="J464" s="52"/>
      <c r="K464" s="52"/>
      <c r="L464" s="52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  <c r="Y464" s="52"/>
      <c r="Z464" s="52"/>
    </row>
    <row r="465" spans="1:26" ht="13.5" customHeight="1">
      <c r="A465" s="55"/>
      <c r="B465" s="52"/>
      <c r="C465" s="52"/>
      <c r="D465" s="52"/>
      <c r="E465" s="52"/>
      <c r="F465" s="52"/>
      <c r="G465" s="52"/>
      <c r="H465" s="52"/>
      <c r="I465" s="52"/>
      <c r="J465" s="52"/>
      <c r="K465" s="52"/>
      <c r="L465" s="52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  <c r="Y465" s="52"/>
      <c r="Z465" s="52"/>
    </row>
    <row r="466" spans="1:26" ht="13.5" customHeight="1">
      <c r="A466" s="55"/>
      <c r="B466" s="52"/>
      <c r="C466" s="52"/>
      <c r="D466" s="52"/>
      <c r="E466" s="52"/>
      <c r="F466" s="52"/>
      <c r="G466" s="52"/>
      <c r="H466" s="52"/>
      <c r="I466" s="52"/>
      <c r="J466" s="52"/>
      <c r="K466" s="52"/>
      <c r="L466" s="52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  <c r="Y466" s="52"/>
      <c r="Z466" s="52"/>
    </row>
    <row r="467" spans="1:26" ht="13.5" customHeight="1">
      <c r="A467" s="55"/>
      <c r="B467" s="52"/>
      <c r="C467" s="52"/>
      <c r="D467" s="52"/>
      <c r="E467" s="52"/>
      <c r="F467" s="52"/>
      <c r="G467" s="52"/>
      <c r="H467" s="52"/>
      <c r="I467" s="52"/>
      <c r="J467" s="52"/>
      <c r="K467" s="52"/>
      <c r="L467" s="52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  <c r="Y467" s="52"/>
      <c r="Z467" s="52"/>
    </row>
    <row r="468" spans="1:26" ht="13.5" customHeight="1">
      <c r="A468" s="55"/>
      <c r="B468" s="52"/>
      <c r="C468" s="52"/>
      <c r="D468" s="52"/>
      <c r="E468" s="52"/>
      <c r="F468" s="52"/>
      <c r="G468" s="52"/>
      <c r="H468" s="52"/>
      <c r="I468" s="52"/>
      <c r="J468" s="52"/>
      <c r="K468" s="52"/>
      <c r="L468" s="52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  <c r="Y468" s="52"/>
      <c r="Z468" s="52"/>
    </row>
    <row r="469" spans="1:26" ht="13.5" customHeight="1">
      <c r="A469" s="55"/>
      <c r="B469" s="52"/>
      <c r="C469" s="52"/>
      <c r="D469" s="52"/>
      <c r="E469" s="52"/>
      <c r="F469" s="52"/>
      <c r="G469" s="52"/>
      <c r="H469" s="52"/>
      <c r="I469" s="52"/>
      <c r="J469" s="52"/>
      <c r="K469" s="52"/>
      <c r="L469" s="52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  <c r="Y469" s="52"/>
      <c r="Z469" s="52"/>
    </row>
    <row r="470" spans="1:26" ht="13.5" customHeight="1">
      <c r="A470" s="55"/>
      <c r="B470" s="52"/>
      <c r="C470" s="52"/>
      <c r="D470" s="52"/>
      <c r="E470" s="52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</row>
    <row r="471" spans="1:26" ht="13.5" customHeight="1">
      <c r="A471" s="55"/>
      <c r="B471" s="52"/>
      <c r="C471" s="52"/>
      <c r="D471" s="52"/>
      <c r="E471" s="52"/>
      <c r="F471" s="52"/>
      <c r="G471" s="52"/>
      <c r="H471" s="52"/>
      <c r="I471" s="52"/>
      <c r="J471" s="52"/>
      <c r="K471" s="52"/>
      <c r="L471" s="52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  <c r="Y471" s="52"/>
      <c r="Z471" s="52"/>
    </row>
    <row r="472" spans="1:26" ht="13.5" customHeight="1">
      <c r="A472" s="55"/>
      <c r="B472" s="52"/>
      <c r="C472" s="52"/>
      <c r="D472" s="52"/>
      <c r="E472" s="52"/>
      <c r="F472" s="52"/>
      <c r="G472" s="52"/>
      <c r="H472" s="52"/>
      <c r="I472" s="52"/>
      <c r="J472" s="52"/>
      <c r="K472" s="52"/>
      <c r="L472" s="52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  <c r="Y472" s="52"/>
      <c r="Z472" s="52"/>
    </row>
    <row r="473" spans="1:26" ht="13.5" customHeight="1">
      <c r="A473" s="55"/>
      <c r="B473" s="52"/>
      <c r="C473" s="52"/>
      <c r="D473" s="52"/>
      <c r="E473" s="52"/>
      <c r="F473" s="52"/>
      <c r="G473" s="52"/>
      <c r="H473" s="52"/>
      <c r="I473" s="52"/>
      <c r="J473" s="52"/>
      <c r="K473" s="52"/>
      <c r="L473" s="52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  <c r="Y473" s="52"/>
      <c r="Z473" s="52"/>
    </row>
    <row r="474" spans="1:26" ht="13.5" customHeight="1">
      <c r="A474" s="55"/>
      <c r="B474" s="52"/>
      <c r="C474" s="52"/>
      <c r="D474" s="52"/>
      <c r="E474" s="52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  <c r="Y474" s="52"/>
      <c r="Z474" s="52"/>
    </row>
    <row r="475" spans="1:26" ht="13.5" customHeight="1">
      <c r="A475" s="55"/>
      <c r="B475" s="52"/>
      <c r="C475" s="52"/>
      <c r="D475" s="52"/>
      <c r="E475" s="52"/>
      <c r="F475" s="52"/>
      <c r="G475" s="52"/>
      <c r="H475" s="52"/>
      <c r="I475" s="52"/>
      <c r="J475" s="52"/>
      <c r="K475" s="52"/>
      <c r="L475" s="52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  <c r="Y475" s="52"/>
      <c r="Z475" s="52"/>
    </row>
    <row r="476" spans="1:26" ht="13.5" customHeight="1">
      <c r="A476" s="55"/>
      <c r="B476" s="52"/>
      <c r="C476" s="52"/>
      <c r="D476" s="52"/>
      <c r="E476" s="52"/>
      <c r="F476" s="52"/>
      <c r="G476" s="52"/>
      <c r="H476" s="52"/>
      <c r="I476" s="52"/>
      <c r="J476" s="52"/>
      <c r="K476" s="52"/>
      <c r="L476" s="52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  <c r="Y476" s="52"/>
      <c r="Z476" s="52"/>
    </row>
    <row r="477" spans="1:26" ht="13.5" customHeight="1">
      <c r="A477" s="55"/>
      <c r="B477" s="52"/>
      <c r="C477" s="52"/>
      <c r="D477" s="52"/>
      <c r="E477" s="52"/>
      <c r="F477" s="52"/>
      <c r="G477" s="52"/>
      <c r="H477" s="52"/>
      <c r="I477" s="52"/>
      <c r="J477" s="52"/>
      <c r="K477" s="52"/>
      <c r="L477" s="52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  <c r="Y477" s="52"/>
      <c r="Z477" s="52"/>
    </row>
    <row r="478" spans="1:26" ht="13.5" customHeight="1">
      <c r="A478" s="55"/>
      <c r="B478" s="52"/>
      <c r="C478" s="52"/>
      <c r="D478" s="52"/>
      <c r="E478" s="52"/>
      <c r="F478" s="52"/>
      <c r="G478" s="52"/>
      <c r="H478" s="52"/>
      <c r="I478" s="52"/>
      <c r="J478" s="52"/>
      <c r="K478" s="52"/>
      <c r="L478" s="52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  <c r="Y478" s="52"/>
      <c r="Z478" s="52"/>
    </row>
    <row r="479" spans="1:26" ht="13.5" customHeight="1">
      <c r="A479" s="55"/>
      <c r="B479" s="52"/>
      <c r="C479" s="52"/>
      <c r="D479" s="52"/>
      <c r="E479" s="52"/>
      <c r="F479" s="52"/>
      <c r="G479" s="52"/>
      <c r="H479" s="52"/>
      <c r="I479" s="52"/>
      <c r="J479" s="52"/>
      <c r="K479" s="52"/>
      <c r="L479" s="52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  <c r="Y479" s="52"/>
      <c r="Z479" s="52"/>
    </row>
    <row r="480" spans="1:26" ht="13.5" customHeight="1">
      <c r="A480" s="55"/>
      <c r="B480" s="52"/>
      <c r="C480" s="52"/>
      <c r="D480" s="52"/>
      <c r="E480" s="52"/>
      <c r="F480" s="52"/>
      <c r="G480" s="52"/>
      <c r="H480" s="52"/>
      <c r="I480" s="52"/>
      <c r="J480" s="52"/>
      <c r="K480" s="52"/>
      <c r="L480" s="52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  <c r="Y480" s="52"/>
      <c r="Z480" s="52"/>
    </row>
    <row r="481" spans="1:26" ht="13.5" customHeight="1">
      <c r="A481" s="55"/>
      <c r="B481" s="52"/>
      <c r="C481" s="52"/>
      <c r="D481" s="52"/>
      <c r="E481" s="52"/>
      <c r="F481" s="52"/>
      <c r="G481" s="52"/>
      <c r="H481" s="52"/>
      <c r="I481" s="52"/>
      <c r="J481" s="52"/>
      <c r="K481" s="52"/>
      <c r="L481" s="52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  <c r="Y481" s="52"/>
      <c r="Z481" s="52"/>
    </row>
    <row r="482" spans="1:26" ht="13.5" customHeight="1">
      <c r="A482" s="55"/>
      <c r="B482" s="52"/>
      <c r="C482" s="52"/>
      <c r="D482" s="52"/>
      <c r="E482" s="52"/>
      <c r="F482" s="52"/>
      <c r="G482" s="52"/>
      <c r="H482" s="52"/>
      <c r="I482" s="52"/>
      <c r="J482" s="52"/>
      <c r="K482" s="52"/>
      <c r="L482" s="52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  <c r="Y482" s="52"/>
      <c r="Z482" s="52"/>
    </row>
    <row r="483" spans="1:26" ht="13.5" customHeight="1">
      <c r="A483" s="55"/>
      <c r="B483" s="52"/>
      <c r="C483" s="52"/>
      <c r="D483" s="52"/>
      <c r="E483" s="52"/>
      <c r="F483" s="52"/>
      <c r="G483" s="52"/>
      <c r="H483" s="52"/>
      <c r="I483" s="52"/>
      <c r="J483" s="52"/>
      <c r="K483" s="52"/>
      <c r="L483" s="52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  <c r="Y483" s="52"/>
      <c r="Z483" s="52"/>
    </row>
    <row r="484" spans="1:26" ht="13.5" customHeight="1">
      <c r="A484" s="55"/>
      <c r="B484" s="52"/>
      <c r="C484" s="52"/>
      <c r="D484" s="52"/>
      <c r="E484" s="52"/>
      <c r="F484" s="52"/>
      <c r="G484" s="52"/>
      <c r="H484" s="52"/>
      <c r="I484" s="52"/>
      <c r="J484" s="52"/>
      <c r="K484" s="52"/>
      <c r="L484" s="52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  <c r="Y484" s="52"/>
      <c r="Z484" s="52"/>
    </row>
    <row r="485" spans="1:26" ht="13.5" customHeight="1">
      <c r="A485" s="55"/>
      <c r="B485" s="52"/>
      <c r="C485" s="52"/>
      <c r="D485" s="52"/>
      <c r="E485" s="52"/>
      <c r="F485" s="52"/>
      <c r="G485" s="52"/>
      <c r="H485" s="52"/>
      <c r="I485" s="52"/>
      <c r="J485" s="52"/>
      <c r="K485" s="52"/>
      <c r="L485" s="52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  <c r="Y485" s="52"/>
      <c r="Z485" s="52"/>
    </row>
    <row r="486" spans="1:26" ht="13.5" customHeight="1">
      <c r="A486" s="55"/>
      <c r="B486" s="52"/>
      <c r="C486" s="52"/>
      <c r="D486" s="52"/>
      <c r="E486" s="52"/>
      <c r="F486" s="52"/>
      <c r="G486" s="52"/>
      <c r="H486" s="52"/>
      <c r="I486" s="52"/>
      <c r="J486" s="52"/>
      <c r="K486" s="52"/>
      <c r="L486" s="52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  <c r="Y486" s="52"/>
      <c r="Z486" s="52"/>
    </row>
    <row r="487" spans="1:26" ht="13.5" customHeight="1">
      <c r="A487" s="55"/>
      <c r="B487" s="52"/>
      <c r="C487" s="52"/>
      <c r="D487" s="52"/>
      <c r="E487" s="52"/>
      <c r="F487" s="52"/>
      <c r="G487" s="52"/>
      <c r="H487" s="52"/>
      <c r="I487" s="52"/>
      <c r="J487" s="52"/>
      <c r="K487" s="52"/>
      <c r="L487" s="52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  <c r="Y487" s="52"/>
      <c r="Z487" s="52"/>
    </row>
    <row r="488" spans="1:26" ht="13.5" customHeight="1">
      <c r="A488" s="55"/>
      <c r="B488" s="52"/>
      <c r="C488" s="52"/>
      <c r="D488" s="52"/>
      <c r="E488" s="52"/>
      <c r="F488" s="52"/>
      <c r="G488" s="52"/>
      <c r="H488" s="52"/>
      <c r="I488" s="52"/>
      <c r="J488" s="52"/>
      <c r="K488" s="52"/>
      <c r="L488" s="52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  <c r="Y488" s="52"/>
      <c r="Z488" s="52"/>
    </row>
    <row r="489" spans="1:26" ht="13.5" customHeight="1">
      <c r="A489" s="55"/>
      <c r="B489" s="52"/>
      <c r="C489" s="52"/>
      <c r="D489" s="52"/>
      <c r="E489" s="52"/>
      <c r="F489" s="52"/>
      <c r="G489" s="52"/>
      <c r="H489" s="52"/>
      <c r="I489" s="52"/>
      <c r="J489" s="52"/>
      <c r="K489" s="52"/>
      <c r="L489" s="52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  <c r="Y489" s="52"/>
      <c r="Z489" s="52"/>
    </row>
    <row r="490" spans="1:26" ht="13.5" customHeight="1">
      <c r="A490" s="55"/>
      <c r="B490" s="52"/>
      <c r="C490" s="52"/>
      <c r="D490" s="52"/>
      <c r="E490" s="52"/>
      <c r="F490" s="52"/>
      <c r="G490" s="52"/>
      <c r="H490" s="52"/>
      <c r="I490" s="52"/>
      <c r="J490" s="52"/>
      <c r="K490" s="52"/>
      <c r="L490" s="52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</row>
    <row r="491" spans="1:26" ht="13.5" customHeight="1">
      <c r="A491" s="55"/>
      <c r="B491" s="52"/>
      <c r="C491" s="52"/>
      <c r="D491" s="52"/>
      <c r="E491" s="52"/>
      <c r="F491" s="52"/>
      <c r="G491" s="52"/>
      <c r="H491" s="52"/>
      <c r="I491" s="52"/>
      <c r="J491" s="52"/>
      <c r="K491" s="52"/>
      <c r="L491" s="52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  <c r="Y491" s="52"/>
      <c r="Z491" s="52"/>
    </row>
    <row r="492" spans="1:26" ht="13.5" customHeight="1">
      <c r="A492" s="55"/>
      <c r="B492" s="52"/>
      <c r="C492" s="52"/>
      <c r="D492" s="52"/>
      <c r="E492" s="52"/>
      <c r="F492" s="52"/>
      <c r="G492" s="52"/>
      <c r="H492" s="52"/>
      <c r="I492" s="52"/>
      <c r="J492" s="52"/>
      <c r="K492" s="52"/>
      <c r="L492" s="52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  <c r="Y492" s="52"/>
      <c r="Z492" s="52"/>
    </row>
    <row r="493" spans="1:26" ht="13.5" customHeight="1">
      <c r="A493" s="55"/>
      <c r="B493" s="52"/>
      <c r="C493" s="52"/>
      <c r="D493" s="52"/>
      <c r="E493" s="52"/>
      <c r="F493" s="52"/>
      <c r="G493" s="52"/>
      <c r="H493" s="52"/>
      <c r="I493" s="52"/>
      <c r="J493" s="52"/>
      <c r="K493" s="52"/>
      <c r="L493" s="52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  <c r="Y493" s="52"/>
      <c r="Z493" s="52"/>
    </row>
    <row r="494" spans="1:26" ht="13.5" customHeight="1">
      <c r="A494" s="55"/>
      <c r="B494" s="52"/>
      <c r="C494" s="52"/>
      <c r="D494" s="52"/>
      <c r="E494" s="52"/>
      <c r="F494" s="52"/>
      <c r="G494" s="52"/>
      <c r="H494" s="52"/>
      <c r="I494" s="52"/>
      <c r="J494" s="52"/>
      <c r="K494" s="52"/>
      <c r="L494" s="52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  <c r="Y494" s="52"/>
      <c r="Z494" s="52"/>
    </row>
    <row r="495" spans="1:26" ht="13.5" customHeight="1">
      <c r="A495" s="55"/>
      <c r="B495" s="52"/>
      <c r="C495" s="52"/>
      <c r="D495" s="52"/>
      <c r="E495" s="52"/>
      <c r="F495" s="52"/>
      <c r="G495" s="52"/>
      <c r="H495" s="52"/>
      <c r="I495" s="52"/>
      <c r="J495" s="52"/>
      <c r="K495" s="52"/>
      <c r="L495" s="52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  <c r="Y495" s="52"/>
      <c r="Z495" s="52"/>
    </row>
    <row r="496" spans="1:26" ht="13.5" customHeight="1">
      <c r="A496" s="55"/>
      <c r="B496" s="52"/>
      <c r="C496" s="52"/>
      <c r="D496" s="52"/>
      <c r="E496" s="52"/>
      <c r="F496" s="52"/>
      <c r="G496" s="52"/>
      <c r="H496" s="52"/>
      <c r="I496" s="52"/>
      <c r="J496" s="52"/>
      <c r="K496" s="52"/>
      <c r="L496" s="52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  <c r="Y496" s="52"/>
      <c r="Z496" s="52"/>
    </row>
    <row r="497" spans="1:26" ht="13.5" customHeight="1">
      <c r="A497" s="55"/>
      <c r="B497" s="52"/>
      <c r="C497" s="52"/>
      <c r="D497" s="52"/>
      <c r="E497" s="52"/>
      <c r="F497" s="52"/>
      <c r="G497" s="52"/>
      <c r="H497" s="52"/>
      <c r="I497" s="52"/>
      <c r="J497" s="52"/>
      <c r="K497" s="52"/>
      <c r="L497" s="52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  <c r="Y497" s="52"/>
      <c r="Z497" s="52"/>
    </row>
    <row r="498" spans="1:26" ht="13.5" customHeight="1">
      <c r="A498" s="55"/>
      <c r="B498" s="52"/>
      <c r="C498" s="52"/>
      <c r="D498" s="52"/>
      <c r="E498" s="52"/>
      <c r="F498" s="52"/>
      <c r="G498" s="52"/>
      <c r="H498" s="52"/>
      <c r="I498" s="52"/>
      <c r="J498" s="52"/>
      <c r="K498" s="52"/>
      <c r="L498" s="52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  <c r="Y498" s="52"/>
      <c r="Z498" s="52"/>
    </row>
    <row r="499" spans="1:26" ht="13.5" customHeight="1">
      <c r="A499" s="55"/>
      <c r="B499" s="52"/>
      <c r="C499" s="52"/>
      <c r="D499" s="52"/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  <c r="Y499" s="52"/>
      <c r="Z499" s="52"/>
    </row>
    <row r="500" spans="1:26" ht="13.5" customHeight="1">
      <c r="A500" s="55"/>
      <c r="B500" s="52"/>
      <c r="C500" s="52"/>
      <c r="D500" s="52"/>
      <c r="E500" s="52"/>
      <c r="F500" s="52"/>
      <c r="G500" s="52"/>
      <c r="H500" s="52"/>
      <c r="I500" s="52"/>
      <c r="J500" s="52"/>
      <c r="K500" s="52"/>
      <c r="L500" s="52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  <c r="Y500" s="52"/>
      <c r="Z500" s="52"/>
    </row>
    <row r="501" spans="1:26" ht="13.5" customHeight="1">
      <c r="A501" s="55"/>
      <c r="B501" s="52"/>
      <c r="C501" s="52"/>
      <c r="D501" s="52"/>
      <c r="E501" s="52"/>
      <c r="F501" s="52"/>
      <c r="G501" s="52"/>
      <c r="H501" s="52"/>
      <c r="I501" s="52"/>
      <c r="J501" s="52"/>
      <c r="K501" s="52"/>
      <c r="L501" s="52"/>
      <c r="M501" s="52"/>
      <c r="N501" s="52"/>
      <c r="O501" s="52"/>
      <c r="P501" s="52"/>
      <c r="Q501" s="52"/>
      <c r="R501" s="52"/>
      <c r="S501" s="52"/>
      <c r="T501" s="52"/>
      <c r="U501" s="52"/>
      <c r="V501" s="52"/>
      <c r="W501" s="52"/>
      <c r="X501" s="52"/>
      <c r="Y501" s="52"/>
      <c r="Z501" s="52"/>
    </row>
    <row r="502" spans="1:26" ht="13.5" customHeight="1">
      <c r="A502" s="55"/>
      <c r="B502" s="52"/>
      <c r="C502" s="52"/>
      <c r="D502" s="52"/>
      <c r="E502" s="52"/>
      <c r="F502" s="52"/>
      <c r="G502" s="52"/>
      <c r="H502" s="52"/>
      <c r="I502" s="52"/>
      <c r="J502" s="52"/>
      <c r="K502" s="52"/>
      <c r="L502" s="52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  <c r="Y502" s="52"/>
      <c r="Z502" s="52"/>
    </row>
    <row r="503" spans="1:26" ht="13.5" customHeight="1">
      <c r="A503" s="55"/>
      <c r="B503" s="52"/>
      <c r="C503" s="52"/>
      <c r="D503" s="52"/>
      <c r="E503" s="52"/>
      <c r="F503" s="52"/>
      <c r="G503" s="52"/>
      <c r="H503" s="52"/>
      <c r="I503" s="52"/>
      <c r="J503" s="52"/>
      <c r="K503" s="52"/>
      <c r="L503" s="52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  <c r="Y503" s="52"/>
      <c r="Z503" s="52"/>
    </row>
    <row r="504" spans="1:26" ht="13.5" customHeight="1">
      <c r="A504" s="55"/>
      <c r="B504" s="52"/>
      <c r="C504" s="52"/>
      <c r="D504" s="52"/>
      <c r="E504" s="52"/>
      <c r="F504" s="52"/>
      <c r="G504" s="52"/>
      <c r="H504" s="52"/>
      <c r="I504" s="52"/>
      <c r="J504" s="52"/>
      <c r="K504" s="52"/>
      <c r="L504" s="52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  <c r="Y504" s="52"/>
      <c r="Z504" s="52"/>
    </row>
    <row r="505" spans="1:26" ht="13.5" customHeight="1">
      <c r="A505" s="55"/>
      <c r="B505" s="52"/>
      <c r="C505" s="52"/>
      <c r="D505" s="52"/>
      <c r="E505" s="52"/>
      <c r="F505" s="52"/>
      <c r="G505" s="52"/>
      <c r="H505" s="52"/>
      <c r="I505" s="52"/>
      <c r="J505" s="52"/>
      <c r="K505" s="52"/>
      <c r="L505" s="52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  <c r="Y505" s="52"/>
      <c r="Z505" s="52"/>
    </row>
    <row r="506" spans="1:26" ht="13.5" customHeight="1">
      <c r="A506" s="55"/>
      <c r="B506" s="52"/>
      <c r="C506" s="52"/>
      <c r="D506" s="52"/>
      <c r="E506" s="52"/>
      <c r="F506" s="52"/>
      <c r="G506" s="52"/>
      <c r="H506" s="52"/>
      <c r="I506" s="52"/>
      <c r="J506" s="52"/>
      <c r="K506" s="52"/>
      <c r="L506" s="52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  <c r="Y506" s="52"/>
      <c r="Z506" s="52"/>
    </row>
    <row r="507" spans="1:26" ht="13.5" customHeight="1">
      <c r="A507" s="55"/>
      <c r="B507" s="52"/>
      <c r="C507" s="52"/>
      <c r="D507" s="52"/>
      <c r="E507" s="52"/>
      <c r="F507" s="52"/>
      <c r="G507" s="52"/>
      <c r="H507" s="52"/>
      <c r="I507" s="52"/>
      <c r="J507" s="52"/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</row>
    <row r="508" spans="1:26" ht="13.5" customHeight="1">
      <c r="A508" s="55"/>
      <c r="B508" s="52"/>
      <c r="C508" s="52"/>
      <c r="D508" s="52"/>
      <c r="E508" s="52"/>
      <c r="F508" s="52"/>
      <c r="G508" s="52"/>
      <c r="H508" s="52"/>
      <c r="I508" s="52"/>
      <c r="J508" s="52"/>
      <c r="K508" s="52"/>
      <c r="L508" s="52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  <c r="Y508" s="52"/>
      <c r="Z508" s="52"/>
    </row>
    <row r="509" spans="1:26" ht="13.5" customHeight="1">
      <c r="A509" s="55"/>
      <c r="B509" s="52"/>
      <c r="C509" s="52"/>
      <c r="D509" s="52"/>
      <c r="E509" s="52"/>
      <c r="F509" s="52"/>
      <c r="G509" s="52"/>
      <c r="H509" s="52"/>
      <c r="I509" s="52"/>
      <c r="J509" s="52"/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  <c r="Y509" s="52"/>
      <c r="Z509" s="52"/>
    </row>
    <row r="510" spans="1:26" ht="13.5" customHeight="1">
      <c r="A510" s="55"/>
      <c r="B510" s="52"/>
      <c r="C510" s="52"/>
      <c r="D510" s="52"/>
      <c r="E510" s="52"/>
      <c r="F510" s="52"/>
      <c r="G510" s="52"/>
      <c r="H510" s="52"/>
      <c r="I510" s="52"/>
      <c r="J510" s="52"/>
      <c r="K510" s="52"/>
      <c r="L510" s="52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  <c r="Y510" s="52"/>
      <c r="Z510" s="52"/>
    </row>
    <row r="511" spans="1:26" ht="13.5" customHeight="1">
      <c r="A511" s="55"/>
      <c r="B511" s="52"/>
      <c r="C511" s="52"/>
      <c r="D511" s="52"/>
      <c r="E511" s="52"/>
      <c r="F511" s="52"/>
      <c r="G511" s="52"/>
      <c r="H511" s="52"/>
      <c r="I511" s="52"/>
      <c r="J511" s="52"/>
      <c r="K511" s="52"/>
      <c r="L511" s="52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  <c r="Y511" s="52"/>
      <c r="Z511" s="52"/>
    </row>
    <row r="512" spans="1:26" ht="13.5" customHeight="1">
      <c r="A512" s="55"/>
      <c r="B512" s="52"/>
      <c r="C512" s="52"/>
      <c r="D512" s="52"/>
      <c r="E512" s="52"/>
      <c r="F512" s="52"/>
      <c r="G512" s="52"/>
      <c r="H512" s="52"/>
      <c r="I512" s="52"/>
      <c r="J512" s="52"/>
      <c r="K512" s="52"/>
      <c r="L512" s="52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  <c r="Y512" s="52"/>
      <c r="Z512" s="52"/>
    </row>
    <row r="513" spans="1:26" ht="13.5" customHeight="1">
      <c r="A513" s="55"/>
      <c r="B513" s="52"/>
      <c r="C513" s="52"/>
      <c r="D513" s="52"/>
      <c r="E513" s="52"/>
      <c r="F513" s="52"/>
      <c r="G513" s="52"/>
      <c r="H513" s="52"/>
      <c r="I513" s="52"/>
      <c r="J513" s="52"/>
      <c r="K513" s="52"/>
      <c r="L513" s="52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  <c r="Y513" s="52"/>
      <c r="Z513" s="52"/>
    </row>
    <row r="514" spans="1:26" ht="13.5" customHeight="1">
      <c r="A514" s="55"/>
      <c r="B514" s="52"/>
      <c r="C514" s="52"/>
      <c r="D514" s="52"/>
      <c r="E514" s="52"/>
      <c r="F514" s="52"/>
      <c r="G514" s="52"/>
      <c r="H514" s="52"/>
      <c r="I514" s="52"/>
      <c r="J514" s="52"/>
      <c r="K514" s="52"/>
      <c r="L514" s="52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  <c r="Y514" s="52"/>
      <c r="Z514" s="52"/>
    </row>
    <row r="515" spans="1:26" ht="13.5" customHeight="1">
      <c r="A515" s="55"/>
      <c r="B515" s="52"/>
      <c r="C515" s="52"/>
      <c r="D515" s="52"/>
      <c r="E515" s="52"/>
      <c r="F515" s="52"/>
      <c r="G515" s="52"/>
      <c r="H515" s="52"/>
      <c r="I515" s="52"/>
      <c r="J515" s="52"/>
      <c r="K515" s="52"/>
      <c r="L515" s="52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  <c r="Y515" s="52"/>
      <c r="Z515" s="52"/>
    </row>
    <row r="516" spans="1:26" ht="13.5" customHeight="1">
      <c r="A516" s="55"/>
      <c r="B516" s="52"/>
      <c r="C516" s="52"/>
      <c r="D516" s="52"/>
      <c r="E516" s="52"/>
      <c r="F516" s="52"/>
      <c r="G516" s="52"/>
      <c r="H516" s="52"/>
      <c r="I516" s="52"/>
      <c r="J516" s="52"/>
      <c r="K516" s="52"/>
      <c r="L516" s="52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  <c r="Y516" s="52"/>
      <c r="Z516" s="52"/>
    </row>
    <row r="517" spans="1:26" ht="13.5" customHeight="1">
      <c r="A517" s="55"/>
      <c r="B517" s="52"/>
      <c r="C517" s="52"/>
      <c r="D517" s="52"/>
      <c r="E517" s="52"/>
      <c r="F517" s="52"/>
      <c r="G517" s="52"/>
      <c r="H517" s="52"/>
      <c r="I517" s="52"/>
      <c r="J517" s="52"/>
      <c r="K517" s="52"/>
      <c r="L517" s="52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  <c r="Y517" s="52"/>
      <c r="Z517" s="52"/>
    </row>
    <row r="518" spans="1:26" ht="13.5" customHeight="1">
      <c r="A518" s="55"/>
      <c r="B518" s="52"/>
      <c r="C518" s="52"/>
      <c r="D518" s="52"/>
      <c r="E518" s="52"/>
      <c r="F518" s="52"/>
      <c r="G518" s="52"/>
      <c r="H518" s="52"/>
      <c r="I518" s="52"/>
      <c r="J518" s="52"/>
      <c r="K518" s="52"/>
      <c r="L518" s="52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  <c r="Y518" s="52"/>
      <c r="Z518" s="52"/>
    </row>
    <row r="519" spans="1:26" ht="13.5" customHeight="1">
      <c r="A519" s="55"/>
      <c r="B519" s="52"/>
      <c r="C519" s="52"/>
      <c r="D519" s="52"/>
      <c r="E519" s="52"/>
      <c r="F519" s="52"/>
      <c r="G519" s="52"/>
      <c r="H519" s="52"/>
      <c r="I519" s="52"/>
      <c r="J519" s="52"/>
      <c r="K519" s="52"/>
      <c r="L519" s="52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  <c r="Y519" s="52"/>
      <c r="Z519" s="52"/>
    </row>
    <row r="520" spans="1:26" ht="13.5" customHeight="1">
      <c r="A520" s="55"/>
      <c r="B520" s="52"/>
      <c r="C520" s="52"/>
      <c r="D520" s="52"/>
      <c r="E520" s="52"/>
      <c r="F520" s="52"/>
      <c r="G520" s="52"/>
      <c r="H520" s="52"/>
      <c r="I520" s="52"/>
      <c r="J520" s="52"/>
      <c r="K520" s="52"/>
      <c r="L520" s="52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  <c r="Y520" s="52"/>
      <c r="Z520" s="52"/>
    </row>
    <row r="521" spans="1:26" ht="13.5" customHeight="1">
      <c r="A521" s="55"/>
      <c r="B521" s="52"/>
      <c r="C521" s="52"/>
      <c r="D521" s="52"/>
      <c r="E521" s="52"/>
      <c r="F521" s="52"/>
      <c r="G521" s="52"/>
      <c r="H521" s="52"/>
      <c r="I521" s="52"/>
      <c r="J521" s="52"/>
      <c r="K521" s="52"/>
      <c r="L521" s="52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  <c r="Y521" s="52"/>
      <c r="Z521" s="52"/>
    </row>
    <row r="522" spans="1:26" ht="13.5" customHeight="1">
      <c r="A522" s="55"/>
      <c r="B522" s="52"/>
      <c r="C522" s="52"/>
      <c r="D522" s="52"/>
      <c r="E522" s="52"/>
      <c r="F522" s="52"/>
      <c r="G522" s="52"/>
      <c r="H522" s="52"/>
      <c r="I522" s="52"/>
      <c r="J522" s="52"/>
      <c r="K522" s="52"/>
      <c r="L522" s="52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  <c r="Y522" s="52"/>
      <c r="Z522" s="52"/>
    </row>
    <row r="523" spans="1:26" ht="13.5" customHeight="1">
      <c r="A523" s="55"/>
      <c r="B523" s="52"/>
      <c r="C523" s="52"/>
      <c r="D523" s="52"/>
      <c r="E523" s="52"/>
      <c r="F523" s="52"/>
      <c r="G523" s="52"/>
      <c r="H523" s="52"/>
      <c r="I523" s="52"/>
      <c r="J523" s="52"/>
      <c r="K523" s="52"/>
      <c r="L523" s="52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  <c r="Y523" s="52"/>
      <c r="Z523" s="52"/>
    </row>
    <row r="524" spans="1:26" ht="13.5" customHeight="1">
      <c r="A524" s="55"/>
      <c r="B524" s="52"/>
      <c r="C524" s="52"/>
      <c r="D524" s="52"/>
      <c r="E524" s="52"/>
      <c r="F524" s="52"/>
      <c r="G524" s="52"/>
      <c r="H524" s="52"/>
      <c r="I524" s="52"/>
      <c r="J524" s="52"/>
      <c r="K524" s="52"/>
      <c r="L524" s="52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</row>
    <row r="525" spans="1:26" ht="13.5" customHeight="1">
      <c r="A525" s="55"/>
      <c r="B525" s="52"/>
      <c r="C525" s="52"/>
      <c r="D525" s="52"/>
      <c r="E525" s="52"/>
      <c r="F525" s="52"/>
      <c r="G525" s="52"/>
      <c r="H525" s="52"/>
      <c r="I525" s="52"/>
      <c r="J525" s="52"/>
      <c r="K525" s="52"/>
      <c r="L525" s="52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  <c r="Y525" s="52"/>
      <c r="Z525" s="52"/>
    </row>
    <row r="526" spans="1:26" ht="13.5" customHeight="1">
      <c r="A526" s="55"/>
      <c r="B526" s="52"/>
      <c r="C526" s="52"/>
      <c r="D526" s="52"/>
      <c r="E526" s="52"/>
      <c r="F526" s="52"/>
      <c r="G526" s="52"/>
      <c r="H526" s="52"/>
      <c r="I526" s="52"/>
      <c r="J526" s="52"/>
      <c r="K526" s="52"/>
      <c r="L526" s="52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  <c r="Y526" s="52"/>
      <c r="Z526" s="52"/>
    </row>
    <row r="527" spans="1:26" ht="13.5" customHeight="1">
      <c r="A527" s="55"/>
      <c r="B527" s="52"/>
      <c r="C527" s="52"/>
      <c r="D527" s="52"/>
      <c r="E527" s="52"/>
      <c r="F527" s="52"/>
      <c r="G527" s="52"/>
      <c r="H527" s="52"/>
      <c r="I527" s="52"/>
      <c r="J527" s="52"/>
      <c r="K527" s="52"/>
      <c r="L527" s="52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  <c r="Y527" s="52"/>
      <c r="Z527" s="52"/>
    </row>
    <row r="528" spans="1:26" ht="13.5" customHeight="1">
      <c r="A528" s="55"/>
      <c r="B528" s="52"/>
      <c r="C528" s="52"/>
      <c r="D528" s="52"/>
      <c r="E528" s="52"/>
      <c r="F528" s="52"/>
      <c r="G528" s="52"/>
      <c r="H528" s="52"/>
      <c r="I528" s="52"/>
      <c r="J528" s="52"/>
      <c r="K528" s="52"/>
      <c r="L528" s="52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  <c r="Y528" s="52"/>
      <c r="Z528" s="52"/>
    </row>
    <row r="529" spans="1:26" ht="13.5" customHeight="1">
      <c r="A529" s="55"/>
      <c r="B529" s="52"/>
      <c r="C529" s="52"/>
      <c r="D529" s="52"/>
      <c r="E529" s="52"/>
      <c r="F529" s="52"/>
      <c r="G529" s="52"/>
      <c r="H529" s="52"/>
      <c r="I529" s="52"/>
      <c r="J529" s="52"/>
      <c r="K529" s="52"/>
      <c r="L529" s="52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  <c r="Y529" s="52"/>
      <c r="Z529" s="52"/>
    </row>
    <row r="530" spans="1:26" ht="13.5" customHeight="1">
      <c r="A530" s="55"/>
      <c r="B530" s="52"/>
      <c r="C530" s="52"/>
      <c r="D530" s="52"/>
      <c r="E530" s="52"/>
      <c r="F530" s="52"/>
      <c r="G530" s="52"/>
      <c r="H530" s="52"/>
      <c r="I530" s="52"/>
      <c r="J530" s="52"/>
      <c r="K530" s="52"/>
      <c r="L530" s="52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  <c r="Y530" s="52"/>
      <c r="Z530" s="52"/>
    </row>
    <row r="531" spans="1:26" ht="13.5" customHeight="1">
      <c r="A531" s="55"/>
      <c r="B531" s="52"/>
      <c r="C531" s="52"/>
      <c r="D531" s="52"/>
      <c r="E531" s="52"/>
      <c r="F531" s="52"/>
      <c r="G531" s="52"/>
      <c r="H531" s="52"/>
      <c r="I531" s="52"/>
      <c r="J531" s="52"/>
      <c r="K531" s="52"/>
      <c r="L531" s="52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  <c r="Y531" s="52"/>
      <c r="Z531" s="52"/>
    </row>
    <row r="532" spans="1:26" ht="13.5" customHeight="1">
      <c r="A532" s="55"/>
      <c r="B532" s="52"/>
      <c r="C532" s="52"/>
      <c r="D532" s="52"/>
      <c r="E532" s="52"/>
      <c r="F532" s="52"/>
      <c r="G532" s="52"/>
      <c r="H532" s="52"/>
      <c r="I532" s="52"/>
      <c r="J532" s="52"/>
      <c r="K532" s="52"/>
      <c r="L532" s="52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  <c r="Y532" s="52"/>
      <c r="Z532" s="52"/>
    </row>
    <row r="533" spans="1:26" ht="13.5" customHeight="1">
      <c r="A533" s="55"/>
      <c r="B533" s="52"/>
      <c r="C533" s="52"/>
      <c r="D533" s="52"/>
      <c r="E533" s="52"/>
      <c r="F533" s="52"/>
      <c r="G533" s="52"/>
      <c r="H533" s="52"/>
      <c r="I533" s="52"/>
      <c r="J533" s="52"/>
      <c r="K533" s="52"/>
      <c r="L533" s="52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  <c r="Y533" s="52"/>
      <c r="Z533" s="52"/>
    </row>
    <row r="534" spans="1:26" ht="13.5" customHeight="1">
      <c r="A534" s="55"/>
      <c r="B534" s="52"/>
      <c r="C534" s="52"/>
      <c r="D534" s="52"/>
      <c r="E534" s="52"/>
      <c r="F534" s="52"/>
      <c r="G534" s="52"/>
      <c r="H534" s="52"/>
      <c r="I534" s="52"/>
      <c r="J534" s="52"/>
      <c r="K534" s="52"/>
      <c r="L534" s="52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  <c r="Y534" s="52"/>
      <c r="Z534" s="52"/>
    </row>
    <row r="535" spans="1:26" ht="13.5" customHeight="1">
      <c r="A535" s="55"/>
      <c r="B535" s="52"/>
      <c r="C535" s="52"/>
      <c r="D535" s="52"/>
      <c r="E535" s="52"/>
      <c r="F535" s="52"/>
      <c r="G535" s="52"/>
      <c r="H535" s="52"/>
      <c r="I535" s="52"/>
      <c r="J535" s="52"/>
      <c r="K535" s="52"/>
      <c r="L535" s="52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  <c r="Y535" s="52"/>
      <c r="Z535" s="52"/>
    </row>
    <row r="536" spans="1:26" ht="13.5" customHeight="1">
      <c r="A536" s="55"/>
      <c r="B536" s="52"/>
      <c r="C536" s="52"/>
      <c r="D536" s="52"/>
      <c r="E536" s="52"/>
      <c r="F536" s="52"/>
      <c r="G536" s="52"/>
      <c r="H536" s="52"/>
      <c r="I536" s="52"/>
      <c r="J536" s="52"/>
      <c r="K536" s="52"/>
      <c r="L536" s="52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  <c r="Y536" s="52"/>
      <c r="Z536" s="52"/>
    </row>
    <row r="537" spans="1:26" ht="13.5" customHeight="1">
      <c r="A537" s="55"/>
      <c r="B537" s="52"/>
      <c r="C537" s="52"/>
      <c r="D537" s="52"/>
      <c r="E537" s="52"/>
      <c r="F537" s="52"/>
      <c r="G537" s="52"/>
      <c r="H537" s="52"/>
      <c r="I537" s="52"/>
      <c r="J537" s="52"/>
      <c r="K537" s="52"/>
      <c r="L537" s="52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  <c r="Y537" s="52"/>
      <c r="Z537" s="52"/>
    </row>
    <row r="538" spans="1:26" ht="13.5" customHeight="1">
      <c r="A538" s="55"/>
      <c r="B538" s="52"/>
      <c r="C538" s="52"/>
      <c r="D538" s="52"/>
      <c r="E538" s="52"/>
      <c r="F538" s="52"/>
      <c r="G538" s="52"/>
      <c r="H538" s="52"/>
      <c r="I538" s="52"/>
      <c r="J538" s="52"/>
      <c r="K538" s="52"/>
      <c r="L538" s="52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  <c r="Y538" s="52"/>
      <c r="Z538" s="52"/>
    </row>
    <row r="539" spans="1:26" ht="13.5" customHeight="1">
      <c r="A539" s="55"/>
      <c r="B539" s="52"/>
      <c r="C539" s="52"/>
      <c r="D539" s="52"/>
      <c r="E539" s="52"/>
      <c r="F539" s="52"/>
      <c r="G539" s="52"/>
      <c r="H539" s="52"/>
      <c r="I539" s="52"/>
      <c r="J539" s="52"/>
      <c r="K539" s="52"/>
      <c r="L539" s="52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  <c r="Y539" s="52"/>
      <c r="Z539" s="52"/>
    </row>
    <row r="540" spans="1:26" ht="13.5" customHeight="1">
      <c r="A540" s="55"/>
      <c r="B540" s="52"/>
      <c r="C540" s="52"/>
      <c r="D540" s="52"/>
      <c r="E540" s="52"/>
      <c r="F540" s="52"/>
      <c r="G540" s="52"/>
      <c r="H540" s="52"/>
      <c r="I540" s="52"/>
      <c r="J540" s="52"/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</row>
    <row r="541" spans="1:26" ht="13.5" customHeight="1">
      <c r="A541" s="55"/>
      <c r="B541" s="52"/>
      <c r="C541" s="52"/>
      <c r="D541" s="52"/>
      <c r="E541" s="52"/>
      <c r="F541" s="52"/>
      <c r="G541" s="52"/>
      <c r="H541" s="52"/>
      <c r="I541" s="52"/>
      <c r="J541" s="52"/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</row>
    <row r="542" spans="1:26" ht="13.5" customHeight="1">
      <c r="A542" s="55"/>
      <c r="B542" s="52"/>
      <c r="C542" s="52"/>
      <c r="D542" s="52"/>
      <c r="E542" s="52"/>
      <c r="F542" s="52"/>
      <c r="G542" s="52"/>
      <c r="H542" s="52"/>
      <c r="I542" s="52"/>
      <c r="J542" s="52"/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</row>
    <row r="543" spans="1:26" ht="13.5" customHeight="1">
      <c r="A543" s="55"/>
      <c r="B543" s="52"/>
      <c r="C543" s="52"/>
      <c r="D543" s="52"/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</row>
    <row r="544" spans="1:26" ht="13.5" customHeight="1">
      <c r="A544" s="55"/>
      <c r="B544" s="52"/>
      <c r="C544" s="52"/>
      <c r="D544" s="52"/>
      <c r="E544" s="52"/>
      <c r="F544" s="52"/>
      <c r="G544" s="52"/>
      <c r="H544" s="52"/>
      <c r="I544" s="52"/>
      <c r="J544" s="52"/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</row>
    <row r="545" spans="1:26" ht="13.5" customHeight="1">
      <c r="A545" s="55"/>
      <c r="B545" s="52"/>
      <c r="C545" s="52"/>
      <c r="D545" s="52"/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</row>
    <row r="546" spans="1:26" ht="13.5" customHeight="1">
      <c r="A546" s="55"/>
      <c r="B546" s="52"/>
      <c r="C546" s="52"/>
      <c r="D546" s="52"/>
      <c r="E546" s="52"/>
      <c r="F546" s="52"/>
      <c r="G546" s="52"/>
      <c r="H546" s="52"/>
      <c r="I546" s="52"/>
      <c r="J546" s="52"/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</row>
    <row r="547" spans="1:26" ht="13.5" customHeight="1">
      <c r="A547" s="55"/>
      <c r="B547" s="52"/>
      <c r="C547" s="52"/>
      <c r="D547" s="52"/>
      <c r="E547" s="52"/>
      <c r="F547" s="52"/>
      <c r="G547" s="52"/>
      <c r="H547" s="52"/>
      <c r="I547" s="52"/>
      <c r="J547" s="52"/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</row>
    <row r="548" spans="1:26" ht="13.5" customHeight="1">
      <c r="A548" s="55"/>
      <c r="B548" s="52"/>
      <c r="C548" s="52"/>
      <c r="D548" s="52"/>
      <c r="E548" s="52"/>
      <c r="F548" s="52"/>
      <c r="G548" s="52"/>
      <c r="H548" s="52"/>
      <c r="I548" s="52"/>
      <c r="J548" s="52"/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</row>
    <row r="549" spans="1:26" ht="13.5" customHeight="1">
      <c r="A549" s="55"/>
      <c r="B549" s="52"/>
      <c r="C549" s="52"/>
      <c r="D549" s="52"/>
      <c r="E549" s="52"/>
      <c r="F549" s="52"/>
      <c r="G549" s="52"/>
      <c r="H549" s="52"/>
      <c r="I549" s="52"/>
      <c r="J549" s="52"/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</row>
    <row r="550" spans="1:26" ht="13.5" customHeight="1">
      <c r="A550" s="55"/>
      <c r="B550" s="52"/>
      <c r="C550" s="52"/>
      <c r="D550" s="52"/>
      <c r="E550" s="52"/>
      <c r="F550" s="52"/>
      <c r="G550" s="52"/>
      <c r="H550" s="52"/>
      <c r="I550" s="52"/>
      <c r="J550" s="52"/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</row>
    <row r="551" spans="1:26" ht="13.5" customHeight="1">
      <c r="A551" s="55"/>
      <c r="B551" s="52"/>
      <c r="C551" s="52"/>
      <c r="D551" s="52"/>
      <c r="E551" s="52"/>
      <c r="F551" s="52"/>
      <c r="G551" s="52"/>
      <c r="H551" s="52"/>
      <c r="I551" s="52"/>
      <c r="J551" s="52"/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</row>
    <row r="552" spans="1:26" ht="13.5" customHeight="1">
      <c r="A552" s="55"/>
      <c r="B552" s="52"/>
      <c r="C552" s="52"/>
      <c r="D552" s="52"/>
      <c r="E552" s="52"/>
      <c r="F552" s="52"/>
      <c r="G552" s="52"/>
      <c r="H552" s="52"/>
      <c r="I552" s="52"/>
      <c r="J552" s="52"/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</row>
    <row r="553" spans="1:26" ht="13.5" customHeight="1">
      <c r="A553" s="55"/>
      <c r="B553" s="52"/>
      <c r="C553" s="52"/>
      <c r="D553" s="52"/>
      <c r="E553" s="52"/>
      <c r="F553" s="52"/>
      <c r="G553" s="52"/>
      <c r="H553" s="52"/>
      <c r="I553" s="52"/>
      <c r="J553" s="52"/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</row>
    <row r="554" spans="1:26" ht="13.5" customHeight="1">
      <c r="A554" s="55"/>
      <c r="B554" s="52"/>
      <c r="C554" s="52"/>
      <c r="D554" s="52"/>
      <c r="E554" s="52"/>
      <c r="F554" s="52"/>
      <c r="G554" s="52"/>
      <c r="H554" s="52"/>
      <c r="I554" s="52"/>
      <c r="J554" s="52"/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</row>
    <row r="555" spans="1:26" ht="13.5" customHeight="1">
      <c r="A555" s="55"/>
      <c r="B555" s="52"/>
      <c r="C555" s="52"/>
      <c r="D555" s="52"/>
      <c r="E555" s="52"/>
      <c r="F555" s="52"/>
      <c r="G555" s="52"/>
      <c r="H555" s="52"/>
      <c r="I555" s="52"/>
      <c r="J555" s="52"/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</row>
    <row r="556" spans="1:26" ht="13.5" customHeight="1">
      <c r="A556" s="55"/>
      <c r="B556" s="52"/>
      <c r="C556" s="52"/>
      <c r="D556" s="52"/>
      <c r="E556" s="52"/>
      <c r="F556" s="52"/>
      <c r="G556" s="52"/>
      <c r="H556" s="52"/>
      <c r="I556" s="52"/>
      <c r="J556" s="52"/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</row>
    <row r="557" spans="1:26" ht="13.5" customHeight="1">
      <c r="A557" s="55"/>
      <c r="B557" s="52"/>
      <c r="C557" s="52"/>
      <c r="D557" s="52"/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</row>
    <row r="558" spans="1:26" ht="13.5" customHeight="1">
      <c r="A558" s="55"/>
      <c r="B558" s="52"/>
      <c r="C558" s="52"/>
      <c r="D558" s="52"/>
      <c r="E558" s="52"/>
      <c r="F558" s="52"/>
      <c r="G558" s="52"/>
      <c r="H558" s="52"/>
      <c r="I558" s="52"/>
      <c r="J558" s="52"/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</row>
    <row r="559" spans="1:26" ht="13.5" customHeight="1">
      <c r="A559" s="55"/>
      <c r="B559" s="52"/>
      <c r="C559" s="52"/>
      <c r="D559" s="52"/>
      <c r="E559" s="52"/>
      <c r="F559" s="52"/>
      <c r="G559" s="52"/>
      <c r="H559" s="52"/>
      <c r="I559" s="52"/>
      <c r="J559" s="52"/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</row>
    <row r="560" spans="1:26" ht="13.5" customHeight="1">
      <c r="A560" s="55"/>
      <c r="B560" s="52"/>
      <c r="C560" s="52"/>
      <c r="D560" s="52"/>
      <c r="E560" s="52"/>
      <c r="F560" s="52"/>
      <c r="G560" s="52"/>
      <c r="H560" s="52"/>
      <c r="I560" s="52"/>
      <c r="J560" s="52"/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</row>
    <row r="561" spans="1:26" ht="13.5" customHeight="1">
      <c r="A561" s="55"/>
      <c r="B561" s="52"/>
      <c r="C561" s="52"/>
      <c r="D561" s="52"/>
      <c r="E561" s="52"/>
      <c r="F561" s="52"/>
      <c r="G561" s="52"/>
      <c r="H561" s="52"/>
      <c r="I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</row>
    <row r="562" spans="1:26" ht="13.5" customHeight="1">
      <c r="A562" s="55"/>
      <c r="B562" s="52"/>
      <c r="C562" s="52"/>
      <c r="D562" s="52"/>
      <c r="E562" s="52"/>
      <c r="F562" s="52"/>
      <c r="G562" s="52"/>
      <c r="H562" s="52"/>
      <c r="I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</row>
    <row r="563" spans="1:26" ht="13.5" customHeight="1">
      <c r="A563" s="55"/>
      <c r="B563" s="52"/>
      <c r="C563" s="52"/>
      <c r="D563" s="52"/>
      <c r="E563" s="52"/>
      <c r="F563" s="52"/>
      <c r="G563" s="52"/>
      <c r="H563" s="52"/>
      <c r="I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</row>
    <row r="564" spans="1:26" ht="13.5" customHeight="1">
      <c r="A564" s="55"/>
      <c r="B564" s="52"/>
      <c r="C564" s="52"/>
      <c r="D564" s="52"/>
      <c r="E564" s="52"/>
      <c r="F564" s="52"/>
      <c r="G564" s="52"/>
      <c r="H564" s="52"/>
      <c r="I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</row>
    <row r="565" spans="1:26" ht="13.5" customHeight="1">
      <c r="A565" s="55"/>
      <c r="B565" s="52"/>
      <c r="C565" s="52"/>
      <c r="D565" s="52"/>
      <c r="E565" s="52"/>
      <c r="F565" s="52"/>
      <c r="G565" s="52"/>
      <c r="H565" s="52"/>
      <c r="I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</row>
    <row r="566" spans="1:26" ht="13.5" customHeight="1">
      <c r="A566" s="55"/>
      <c r="B566" s="52"/>
      <c r="C566" s="52"/>
      <c r="D566" s="52"/>
      <c r="E566" s="52"/>
      <c r="F566" s="52"/>
      <c r="G566" s="52"/>
      <c r="H566" s="52"/>
      <c r="I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</row>
    <row r="567" spans="1:26" ht="13.5" customHeight="1">
      <c r="A567" s="55"/>
      <c r="B567" s="52"/>
      <c r="C567" s="52"/>
      <c r="D567" s="52"/>
      <c r="E567" s="52"/>
      <c r="F567" s="52"/>
      <c r="G567" s="52"/>
      <c r="H567" s="52"/>
      <c r="I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</row>
    <row r="568" spans="1:26" ht="13.5" customHeight="1">
      <c r="A568" s="55"/>
      <c r="B568" s="52"/>
      <c r="C568" s="52"/>
      <c r="D568" s="52"/>
      <c r="E568" s="52"/>
      <c r="F568" s="52"/>
      <c r="G568" s="52"/>
      <c r="H568" s="52"/>
      <c r="I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</row>
    <row r="569" spans="1:26" ht="13.5" customHeight="1">
      <c r="A569" s="55"/>
      <c r="B569" s="52"/>
      <c r="C569" s="52"/>
      <c r="D569" s="52"/>
      <c r="E569" s="52"/>
      <c r="F569" s="52"/>
      <c r="G569" s="52"/>
      <c r="H569" s="52"/>
      <c r="I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</row>
    <row r="570" spans="1:26" ht="13.5" customHeight="1">
      <c r="A570" s="55"/>
      <c r="B570" s="52"/>
      <c r="C570" s="52"/>
      <c r="D570" s="52"/>
      <c r="E570" s="52"/>
      <c r="F570" s="52"/>
      <c r="G570" s="52"/>
      <c r="H570" s="52"/>
      <c r="I570" s="52"/>
      <c r="J570" s="52"/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</row>
    <row r="571" spans="1:26" ht="13.5" customHeight="1">
      <c r="A571" s="55"/>
      <c r="B571" s="52"/>
      <c r="C571" s="52"/>
      <c r="D571" s="52"/>
      <c r="E571" s="52"/>
      <c r="F571" s="52"/>
      <c r="G571" s="52"/>
      <c r="H571" s="52"/>
      <c r="I571" s="52"/>
      <c r="J571" s="52"/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</row>
    <row r="572" spans="1:26" ht="13.5" customHeight="1">
      <c r="A572" s="55"/>
      <c r="B572" s="52"/>
      <c r="C572" s="52"/>
      <c r="D572" s="52"/>
      <c r="E572" s="52"/>
      <c r="F572" s="52"/>
      <c r="G572" s="52"/>
      <c r="H572" s="52"/>
      <c r="I572" s="52"/>
      <c r="J572" s="52"/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</row>
    <row r="573" spans="1:26" ht="13.5" customHeight="1">
      <c r="A573" s="55"/>
      <c r="B573" s="52"/>
      <c r="C573" s="52"/>
      <c r="D573" s="52"/>
      <c r="E573" s="52"/>
      <c r="F573" s="52"/>
      <c r="G573" s="52"/>
      <c r="H573" s="52"/>
      <c r="I573" s="52"/>
      <c r="J573" s="52"/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</row>
    <row r="574" spans="1:26" ht="13.5" customHeight="1">
      <c r="A574" s="55"/>
      <c r="B574" s="52"/>
      <c r="C574" s="52"/>
      <c r="D574" s="52"/>
      <c r="E574" s="52"/>
      <c r="F574" s="52"/>
      <c r="G574" s="52"/>
      <c r="H574" s="52"/>
      <c r="I574" s="52"/>
      <c r="J574" s="52"/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</row>
    <row r="575" spans="1:26" ht="13.5" customHeight="1">
      <c r="A575" s="55"/>
      <c r="B575" s="52"/>
      <c r="C575" s="52"/>
      <c r="D575" s="52"/>
      <c r="E575" s="52"/>
      <c r="F575" s="52"/>
      <c r="G575" s="52"/>
      <c r="H575" s="52"/>
      <c r="I575" s="52"/>
      <c r="J575" s="52"/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</row>
    <row r="576" spans="1:26" ht="13.5" customHeight="1">
      <c r="A576" s="55"/>
      <c r="B576" s="52"/>
      <c r="C576" s="52"/>
      <c r="D576" s="52"/>
      <c r="E576" s="52"/>
      <c r="F576" s="52"/>
      <c r="G576" s="52"/>
      <c r="H576" s="52"/>
      <c r="I576" s="52"/>
      <c r="J576" s="52"/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</row>
    <row r="577" spans="1:26" ht="13.5" customHeight="1">
      <c r="A577" s="55"/>
      <c r="B577" s="52"/>
      <c r="C577" s="52"/>
      <c r="D577" s="52"/>
      <c r="E577" s="52"/>
      <c r="F577" s="52"/>
      <c r="G577" s="52"/>
      <c r="H577" s="52"/>
      <c r="I577" s="52"/>
      <c r="J577" s="52"/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</row>
    <row r="578" spans="1:26" ht="13.5" customHeight="1">
      <c r="A578" s="55"/>
      <c r="B578" s="52"/>
      <c r="C578" s="52"/>
      <c r="D578" s="52"/>
      <c r="E578" s="52"/>
      <c r="F578" s="52"/>
      <c r="G578" s="52"/>
      <c r="H578" s="52"/>
      <c r="I578" s="52"/>
      <c r="J578" s="52"/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</row>
    <row r="579" spans="1:26" ht="13.5" customHeight="1">
      <c r="A579" s="55"/>
      <c r="B579" s="52"/>
      <c r="C579" s="52"/>
      <c r="D579" s="52"/>
      <c r="E579" s="52"/>
      <c r="F579" s="52"/>
      <c r="G579" s="52"/>
      <c r="H579" s="52"/>
      <c r="I579" s="52"/>
      <c r="J579" s="52"/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</row>
    <row r="580" spans="1:26" ht="13.5" customHeight="1">
      <c r="A580" s="55"/>
      <c r="B580" s="52"/>
      <c r="C580" s="52"/>
      <c r="D580" s="52"/>
      <c r="E580" s="52"/>
      <c r="F580" s="52"/>
      <c r="G580" s="52"/>
      <c r="H580" s="52"/>
      <c r="I580" s="52"/>
      <c r="J580" s="52"/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</row>
    <row r="581" spans="1:26" ht="13.5" customHeight="1">
      <c r="A581" s="55"/>
      <c r="B581" s="52"/>
      <c r="C581" s="52"/>
      <c r="D581" s="52"/>
      <c r="E581" s="52"/>
      <c r="F581" s="52"/>
      <c r="G581" s="52"/>
      <c r="H581" s="52"/>
      <c r="I581" s="52"/>
      <c r="J581" s="52"/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</row>
    <row r="582" spans="1:26" ht="13.5" customHeight="1">
      <c r="A582" s="55"/>
      <c r="B582" s="52"/>
      <c r="C582" s="52"/>
      <c r="D582" s="52"/>
      <c r="E582" s="52"/>
      <c r="F582" s="52"/>
      <c r="G582" s="52"/>
      <c r="H582" s="52"/>
      <c r="I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</row>
    <row r="583" spans="1:26" ht="13.5" customHeight="1">
      <c r="A583" s="55"/>
      <c r="B583" s="52"/>
      <c r="C583" s="52"/>
      <c r="D583" s="52"/>
      <c r="E583" s="52"/>
      <c r="F583" s="52"/>
      <c r="G583" s="52"/>
      <c r="H583" s="52"/>
      <c r="I583" s="52"/>
      <c r="J583" s="52"/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</row>
    <row r="584" spans="1:26" ht="13.5" customHeight="1">
      <c r="A584" s="55"/>
      <c r="B584" s="52"/>
      <c r="C584" s="52"/>
      <c r="D584" s="52"/>
      <c r="E584" s="52"/>
      <c r="F584" s="52"/>
      <c r="G584" s="52"/>
      <c r="H584" s="52"/>
      <c r="I584" s="52"/>
      <c r="J584" s="52"/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</row>
    <row r="585" spans="1:26" ht="13.5" customHeight="1">
      <c r="A585" s="55"/>
      <c r="B585" s="52"/>
      <c r="C585" s="52"/>
      <c r="D585" s="52"/>
      <c r="E585" s="52"/>
      <c r="F585" s="52"/>
      <c r="G585" s="52"/>
      <c r="H585" s="52"/>
      <c r="I585" s="52"/>
      <c r="J585" s="52"/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</row>
    <row r="586" spans="1:26" ht="13.5" customHeight="1">
      <c r="A586" s="55"/>
      <c r="B586" s="52"/>
      <c r="C586" s="52"/>
      <c r="D586" s="52"/>
      <c r="E586" s="52"/>
      <c r="F586" s="52"/>
      <c r="G586" s="52"/>
      <c r="H586" s="52"/>
      <c r="I586" s="52"/>
      <c r="J586" s="52"/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</row>
    <row r="587" spans="1:26" ht="13.5" customHeight="1">
      <c r="A587" s="55"/>
      <c r="B587" s="52"/>
      <c r="C587" s="52"/>
      <c r="D587" s="52"/>
      <c r="E587" s="52"/>
      <c r="F587" s="52"/>
      <c r="G587" s="52"/>
      <c r="H587" s="52"/>
      <c r="I587" s="52"/>
      <c r="J587" s="52"/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</row>
    <row r="588" spans="1:26" ht="13.5" customHeight="1">
      <c r="A588" s="55"/>
      <c r="B588" s="52"/>
      <c r="C588" s="52"/>
      <c r="D588" s="52"/>
      <c r="E588" s="52"/>
      <c r="F588" s="52"/>
      <c r="G588" s="52"/>
      <c r="H588" s="52"/>
      <c r="I588" s="52"/>
      <c r="J588" s="52"/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</row>
    <row r="589" spans="1:26" ht="13.5" customHeight="1">
      <c r="A589" s="55"/>
      <c r="B589" s="52"/>
      <c r="C589" s="52"/>
      <c r="D589" s="52"/>
      <c r="E589" s="52"/>
      <c r="F589" s="52"/>
      <c r="G589" s="52"/>
      <c r="H589" s="52"/>
      <c r="I589" s="52"/>
      <c r="J589" s="52"/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</row>
    <row r="590" spans="1:26" ht="13.5" customHeight="1">
      <c r="A590" s="55"/>
      <c r="B590" s="52"/>
      <c r="C590" s="52"/>
      <c r="D590" s="52"/>
      <c r="E590" s="52"/>
      <c r="F590" s="52"/>
      <c r="G590" s="52"/>
      <c r="H590" s="52"/>
      <c r="I590" s="52"/>
      <c r="J590" s="52"/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</row>
    <row r="591" spans="1:26" ht="13.5" customHeight="1">
      <c r="A591" s="55"/>
      <c r="B591" s="52"/>
      <c r="C591" s="52"/>
      <c r="D591" s="52"/>
      <c r="E591" s="52"/>
      <c r="F591" s="52"/>
      <c r="G591" s="52"/>
      <c r="H591" s="52"/>
      <c r="I591" s="52"/>
      <c r="J591" s="52"/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</row>
    <row r="592" spans="1:26" ht="13.5" customHeight="1">
      <c r="A592" s="55"/>
      <c r="B592" s="52"/>
      <c r="C592" s="52"/>
      <c r="D592" s="52"/>
      <c r="E592" s="52"/>
      <c r="F592" s="52"/>
      <c r="G592" s="52"/>
      <c r="H592" s="52"/>
      <c r="I592" s="52"/>
      <c r="J592" s="52"/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</row>
    <row r="593" spans="1:26" ht="13.5" customHeight="1">
      <c r="A593" s="55"/>
      <c r="B593" s="52"/>
      <c r="C593" s="52"/>
      <c r="D593" s="52"/>
      <c r="E593" s="52"/>
      <c r="F593" s="52"/>
      <c r="G593" s="52"/>
      <c r="H593" s="52"/>
      <c r="I593" s="52"/>
      <c r="J593" s="52"/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</row>
    <row r="594" spans="1:26" ht="13.5" customHeight="1">
      <c r="A594" s="55"/>
      <c r="B594" s="52"/>
      <c r="C594" s="52"/>
      <c r="D594" s="52"/>
      <c r="E594" s="52"/>
      <c r="F594" s="52"/>
      <c r="G594" s="52"/>
      <c r="H594" s="52"/>
      <c r="I594" s="52"/>
      <c r="J594" s="52"/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</row>
    <row r="595" spans="1:26" ht="13.5" customHeight="1">
      <c r="A595" s="55"/>
      <c r="B595" s="52"/>
      <c r="C595" s="52"/>
      <c r="D595" s="52"/>
      <c r="E595" s="52"/>
      <c r="F595" s="52"/>
      <c r="G595" s="52"/>
      <c r="H595" s="52"/>
      <c r="I595" s="52"/>
      <c r="J595" s="52"/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</row>
    <row r="596" spans="1:26" ht="13.5" customHeight="1">
      <c r="A596" s="55"/>
      <c r="B596" s="52"/>
      <c r="C596" s="52"/>
      <c r="D596" s="52"/>
      <c r="E596" s="52"/>
      <c r="F596" s="52"/>
      <c r="G596" s="52"/>
      <c r="H596" s="52"/>
      <c r="I596" s="52"/>
      <c r="J596" s="52"/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</row>
    <row r="597" spans="1:26" ht="13.5" customHeight="1">
      <c r="A597" s="55"/>
      <c r="B597" s="52"/>
      <c r="C597" s="52"/>
      <c r="D597" s="52"/>
      <c r="E597" s="52"/>
      <c r="F597" s="52"/>
      <c r="G597" s="52"/>
      <c r="H597" s="52"/>
      <c r="I597" s="52"/>
      <c r="J597" s="52"/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</row>
    <row r="598" spans="1:26" ht="13.5" customHeight="1">
      <c r="A598" s="55"/>
      <c r="B598" s="52"/>
      <c r="C598" s="52"/>
      <c r="D598" s="52"/>
      <c r="E598" s="52"/>
      <c r="F598" s="52"/>
      <c r="G598" s="52"/>
      <c r="H598" s="52"/>
      <c r="I598" s="52"/>
      <c r="J598" s="52"/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</row>
    <row r="599" spans="1:26" ht="13.5" customHeight="1">
      <c r="A599" s="55"/>
      <c r="B599" s="52"/>
      <c r="C599" s="52"/>
      <c r="D599" s="52"/>
      <c r="E599" s="52"/>
      <c r="F599" s="52"/>
      <c r="G599" s="52"/>
      <c r="H599" s="52"/>
      <c r="I599" s="52"/>
      <c r="J599" s="52"/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</row>
    <row r="600" spans="1:26" ht="13.5" customHeight="1">
      <c r="A600" s="55"/>
      <c r="B600" s="52"/>
      <c r="C600" s="52"/>
      <c r="D600" s="52"/>
      <c r="E600" s="52"/>
      <c r="F600" s="52"/>
      <c r="G600" s="52"/>
      <c r="H600" s="52"/>
      <c r="I600" s="52"/>
      <c r="J600" s="52"/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</row>
    <row r="601" spans="1:26" ht="13.5" customHeight="1">
      <c r="A601" s="55"/>
      <c r="B601" s="52"/>
      <c r="C601" s="52"/>
      <c r="D601" s="52"/>
      <c r="E601" s="52"/>
      <c r="F601" s="52"/>
      <c r="G601" s="52"/>
      <c r="H601" s="52"/>
      <c r="I601" s="52"/>
      <c r="J601" s="52"/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</row>
    <row r="602" spans="1:26" ht="13.5" customHeight="1">
      <c r="A602" s="55"/>
      <c r="B602" s="52"/>
      <c r="C602" s="52"/>
      <c r="D602" s="52"/>
      <c r="E602" s="52"/>
      <c r="F602" s="52"/>
      <c r="G602" s="52"/>
      <c r="H602" s="52"/>
      <c r="I602" s="52"/>
      <c r="J602" s="52"/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</row>
    <row r="603" spans="1:26" ht="13.5" customHeight="1">
      <c r="A603" s="55"/>
      <c r="B603" s="52"/>
      <c r="C603" s="52"/>
      <c r="D603" s="52"/>
      <c r="E603" s="52"/>
      <c r="F603" s="52"/>
      <c r="G603" s="52"/>
      <c r="H603" s="52"/>
      <c r="I603" s="52"/>
      <c r="J603" s="52"/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</row>
    <row r="604" spans="1:26" ht="13.5" customHeight="1">
      <c r="A604" s="55"/>
      <c r="B604" s="52"/>
      <c r="C604" s="52"/>
      <c r="D604" s="52"/>
      <c r="E604" s="52"/>
      <c r="F604" s="52"/>
      <c r="G604" s="52"/>
      <c r="H604" s="52"/>
      <c r="I604" s="52"/>
      <c r="J604" s="52"/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</row>
    <row r="605" spans="1:26" ht="13.5" customHeight="1">
      <c r="A605" s="55"/>
      <c r="B605" s="52"/>
      <c r="C605" s="52"/>
      <c r="D605" s="52"/>
      <c r="E605" s="52"/>
      <c r="F605" s="52"/>
      <c r="G605" s="52"/>
      <c r="H605" s="52"/>
      <c r="I605" s="52"/>
      <c r="J605" s="52"/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</row>
    <row r="606" spans="1:26" ht="13.5" customHeight="1">
      <c r="A606" s="55"/>
      <c r="B606" s="52"/>
      <c r="C606" s="52"/>
      <c r="D606" s="52"/>
      <c r="E606" s="52"/>
      <c r="F606" s="52"/>
      <c r="G606" s="52"/>
      <c r="H606" s="52"/>
      <c r="I606" s="52"/>
      <c r="J606" s="52"/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</row>
    <row r="607" spans="1:26" ht="13.5" customHeight="1">
      <c r="A607" s="55"/>
      <c r="B607" s="52"/>
      <c r="C607" s="52"/>
      <c r="D607" s="52"/>
      <c r="E607" s="52"/>
      <c r="F607" s="52"/>
      <c r="G607" s="52"/>
      <c r="H607" s="52"/>
      <c r="I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</row>
    <row r="608" spans="1:26" ht="13.5" customHeight="1">
      <c r="A608" s="55"/>
      <c r="B608" s="52"/>
      <c r="C608" s="52"/>
      <c r="D608" s="52"/>
      <c r="E608" s="52"/>
      <c r="F608" s="52"/>
      <c r="G608" s="52"/>
      <c r="H608" s="52"/>
      <c r="I608" s="52"/>
      <c r="J608" s="52"/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</row>
    <row r="609" spans="1:26" ht="13.5" customHeight="1">
      <c r="A609" s="55"/>
      <c r="B609" s="52"/>
      <c r="C609" s="52"/>
      <c r="D609" s="52"/>
      <c r="E609" s="52"/>
      <c r="F609" s="52"/>
      <c r="G609" s="52"/>
      <c r="H609" s="52"/>
      <c r="I609" s="52"/>
      <c r="J609" s="52"/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</row>
    <row r="610" spans="1:26" ht="13.5" customHeight="1">
      <c r="A610" s="55"/>
      <c r="B610" s="52"/>
      <c r="C610" s="52"/>
      <c r="D610" s="52"/>
      <c r="E610" s="52"/>
      <c r="F610" s="52"/>
      <c r="G610" s="52"/>
      <c r="H610" s="52"/>
      <c r="I610" s="52"/>
      <c r="J610" s="52"/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</row>
    <row r="611" spans="1:26" ht="13.5" customHeight="1">
      <c r="A611" s="55"/>
      <c r="B611" s="52"/>
      <c r="C611" s="52"/>
      <c r="D611" s="52"/>
      <c r="E611" s="52"/>
      <c r="F611" s="52"/>
      <c r="G611" s="52"/>
      <c r="H611" s="52"/>
      <c r="I611" s="52"/>
      <c r="J611" s="52"/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</row>
    <row r="612" spans="1:26" ht="13.5" customHeight="1">
      <c r="A612" s="55"/>
      <c r="B612" s="52"/>
      <c r="C612" s="52"/>
      <c r="D612" s="52"/>
      <c r="E612" s="52"/>
      <c r="F612" s="52"/>
      <c r="G612" s="52"/>
      <c r="H612" s="52"/>
      <c r="I612" s="52"/>
      <c r="J612" s="52"/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</row>
    <row r="613" spans="1:26" ht="13.5" customHeight="1">
      <c r="A613" s="55"/>
      <c r="B613" s="52"/>
      <c r="C613" s="52"/>
      <c r="D613" s="52"/>
      <c r="E613" s="52"/>
      <c r="F613" s="52"/>
      <c r="G613" s="52"/>
      <c r="H613" s="52"/>
      <c r="I613" s="52"/>
      <c r="J613" s="52"/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</row>
    <row r="614" spans="1:26" ht="13.5" customHeight="1">
      <c r="A614" s="55"/>
      <c r="B614" s="52"/>
      <c r="C614" s="52"/>
      <c r="D614" s="52"/>
      <c r="E614" s="52"/>
      <c r="F614" s="52"/>
      <c r="G614" s="52"/>
      <c r="H614" s="52"/>
      <c r="I614" s="52"/>
      <c r="J614" s="52"/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</row>
    <row r="615" spans="1:26" ht="13.5" customHeight="1">
      <c r="A615" s="55"/>
      <c r="B615" s="52"/>
      <c r="C615" s="52"/>
      <c r="D615" s="52"/>
      <c r="E615" s="52"/>
      <c r="F615" s="52"/>
      <c r="G615" s="52"/>
      <c r="H615" s="52"/>
      <c r="I615" s="52"/>
      <c r="J615" s="52"/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</row>
    <row r="616" spans="1:26" ht="13.5" customHeight="1">
      <c r="A616" s="55"/>
      <c r="B616" s="52"/>
      <c r="C616" s="52"/>
      <c r="D616" s="52"/>
      <c r="E616" s="52"/>
      <c r="F616" s="52"/>
      <c r="G616" s="52"/>
      <c r="H616" s="52"/>
      <c r="I616" s="52"/>
      <c r="J616" s="52"/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</row>
    <row r="617" spans="1:26" ht="13.5" customHeight="1">
      <c r="A617" s="55"/>
      <c r="B617" s="52"/>
      <c r="C617" s="52"/>
      <c r="D617" s="52"/>
      <c r="E617" s="52"/>
      <c r="F617" s="52"/>
      <c r="G617" s="52"/>
      <c r="H617" s="52"/>
      <c r="I617" s="52"/>
      <c r="J617" s="52"/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</row>
    <row r="618" spans="1:26" ht="13.5" customHeight="1">
      <c r="A618" s="55"/>
      <c r="B618" s="52"/>
      <c r="C618" s="52"/>
      <c r="D618" s="52"/>
      <c r="E618" s="52"/>
      <c r="F618" s="52"/>
      <c r="G618" s="52"/>
      <c r="H618" s="52"/>
      <c r="I618" s="52"/>
      <c r="J618" s="52"/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</row>
    <row r="619" spans="1:26" ht="13.5" customHeight="1">
      <c r="A619" s="55"/>
      <c r="B619" s="52"/>
      <c r="C619" s="52"/>
      <c r="D619" s="52"/>
      <c r="E619" s="52"/>
      <c r="F619" s="52"/>
      <c r="G619" s="52"/>
      <c r="H619" s="52"/>
      <c r="I619" s="52"/>
      <c r="J619" s="52"/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</row>
    <row r="620" spans="1:26" ht="13.5" customHeight="1">
      <c r="A620" s="55"/>
      <c r="B620" s="52"/>
      <c r="C620" s="52"/>
      <c r="D620" s="52"/>
      <c r="E620" s="52"/>
      <c r="F620" s="52"/>
      <c r="G620" s="52"/>
      <c r="H620" s="52"/>
      <c r="I620" s="52"/>
      <c r="J620" s="52"/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</row>
    <row r="621" spans="1:26" ht="13.5" customHeight="1">
      <c r="A621" s="55"/>
      <c r="B621" s="52"/>
      <c r="C621" s="52"/>
      <c r="D621" s="52"/>
      <c r="E621" s="52"/>
      <c r="F621" s="52"/>
      <c r="G621" s="52"/>
      <c r="H621" s="52"/>
      <c r="I621" s="52"/>
      <c r="J621" s="52"/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</row>
    <row r="622" spans="1:26" ht="13.5" customHeight="1">
      <c r="A622" s="55"/>
      <c r="B622" s="52"/>
      <c r="C622" s="52"/>
      <c r="D622" s="52"/>
      <c r="E622" s="52"/>
      <c r="F622" s="52"/>
      <c r="G622" s="52"/>
      <c r="H622" s="52"/>
      <c r="I622" s="52"/>
      <c r="J622" s="52"/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</row>
    <row r="623" spans="1:26" ht="13.5" customHeight="1">
      <c r="A623" s="55"/>
      <c r="B623" s="52"/>
      <c r="C623" s="52"/>
      <c r="D623" s="52"/>
      <c r="E623" s="52"/>
      <c r="F623" s="52"/>
      <c r="G623" s="52"/>
      <c r="H623" s="52"/>
      <c r="I623" s="52"/>
      <c r="J623" s="52"/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</row>
    <row r="624" spans="1:26" ht="13.5" customHeight="1">
      <c r="A624" s="55"/>
      <c r="B624" s="52"/>
      <c r="C624" s="52"/>
      <c r="D624" s="52"/>
      <c r="E624" s="52"/>
      <c r="F624" s="52"/>
      <c r="G624" s="52"/>
      <c r="H624" s="52"/>
      <c r="I624" s="52"/>
      <c r="J624" s="52"/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</row>
    <row r="625" spans="1:26" ht="13.5" customHeight="1">
      <c r="A625" s="55"/>
      <c r="B625" s="52"/>
      <c r="C625" s="52"/>
      <c r="D625" s="52"/>
      <c r="E625" s="52"/>
      <c r="F625" s="52"/>
      <c r="G625" s="52"/>
      <c r="H625" s="52"/>
      <c r="I625" s="52"/>
      <c r="J625" s="52"/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</row>
    <row r="626" spans="1:26" ht="13.5" customHeight="1">
      <c r="A626" s="55"/>
      <c r="B626" s="52"/>
      <c r="C626" s="52"/>
      <c r="D626" s="52"/>
      <c r="E626" s="52"/>
      <c r="F626" s="52"/>
      <c r="G626" s="52"/>
      <c r="H626" s="52"/>
      <c r="I626" s="52"/>
      <c r="J626" s="52"/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</row>
    <row r="627" spans="1:26" ht="13.5" customHeight="1">
      <c r="A627" s="55"/>
      <c r="B627" s="52"/>
      <c r="C627" s="52"/>
      <c r="D627" s="52"/>
      <c r="E627" s="52"/>
      <c r="F627" s="52"/>
      <c r="G627" s="52"/>
      <c r="H627" s="52"/>
      <c r="I627" s="52"/>
      <c r="J627" s="52"/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</row>
    <row r="628" spans="1:26" ht="13.5" customHeight="1">
      <c r="A628" s="55"/>
      <c r="B628" s="52"/>
      <c r="C628" s="52"/>
      <c r="D628" s="52"/>
      <c r="E628" s="52"/>
      <c r="F628" s="52"/>
      <c r="G628" s="52"/>
      <c r="H628" s="52"/>
      <c r="I628" s="52"/>
      <c r="J628" s="52"/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</row>
    <row r="629" spans="1:26" ht="13.5" customHeight="1">
      <c r="A629" s="55"/>
      <c r="B629" s="52"/>
      <c r="C629" s="52"/>
      <c r="D629" s="52"/>
      <c r="E629" s="52"/>
      <c r="F629" s="52"/>
      <c r="G629" s="52"/>
      <c r="H629" s="52"/>
      <c r="I629" s="52"/>
      <c r="J629" s="52"/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</row>
    <row r="630" spans="1:26" ht="13.5" customHeight="1">
      <c r="A630" s="55"/>
      <c r="B630" s="52"/>
      <c r="C630" s="52"/>
      <c r="D630" s="52"/>
      <c r="E630" s="52"/>
      <c r="F630" s="52"/>
      <c r="G630" s="52"/>
      <c r="H630" s="52"/>
      <c r="I630" s="52"/>
      <c r="J630" s="52"/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</row>
    <row r="631" spans="1:26" ht="13.5" customHeight="1">
      <c r="A631" s="55"/>
      <c r="B631" s="52"/>
      <c r="C631" s="52"/>
      <c r="D631" s="52"/>
      <c r="E631" s="52"/>
      <c r="F631" s="52"/>
      <c r="G631" s="52"/>
      <c r="H631" s="52"/>
      <c r="I631" s="52"/>
      <c r="J631" s="52"/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</row>
    <row r="632" spans="1:26" ht="13.5" customHeight="1">
      <c r="A632" s="55"/>
      <c r="B632" s="52"/>
      <c r="C632" s="52"/>
      <c r="D632" s="52"/>
      <c r="E632" s="52"/>
      <c r="F632" s="52"/>
      <c r="G632" s="52"/>
      <c r="H632" s="52"/>
      <c r="I632" s="52"/>
      <c r="J632" s="52"/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</row>
    <row r="633" spans="1:26" ht="13.5" customHeight="1">
      <c r="A633" s="55"/>
      <c r="B633" s="52"/>
      <c r="C633" s="52"/>
      <c r="D633" s="52"/>
      <c r="E633" s="52"/>
      <c r="F633" s="52"/>
      <c r="G633" s="52"/>
      <c r="H633" s="52"/>
      <c r="I633" s="52"/>
      <c r="J633" s="52"/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</row>
    <row r="634" spans="1:26" ht="13.5" customHeight="1">
      <c r="A634" s="55"/>
      <c r="B634" s="52"/>
      <c r="C634" s="52"/>
      <c r="D634" s="52"/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</row>
    <row r="635" spans="1:26" ht="13.5" customHeight="1">
      <c r="A635" s="55"/>
      <c r="B635" s="52"/>
      <c r="C635" s="52"/>
      <c r="D635" s="52"/>
      <c r="E635" s="52"/>
      <c r="F635" s="52"/>
      <c r="G635" s="52"/>
      <c r="H635" s="52"/>
      <c r="I635" s="52"/>
      <c r="J635" s="52"/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</row>
    <row r="636" spans="1:26" ht="13.5" customHeight="1">
      <c r="A636" s="55"/>
      <c r="B636" s="52"/>
      <c r="C636" s="52"/>
      <c r="D636" s="52"/>
      <c r="E636" s="52"/>
      <c r="F636" s="52"/>
      <c r="G636" s="52"/>
      <c r="H636" s="52"/>
      <c r="I636" s="52"/>
      <c r="J636" s="52"/>
      <c r="K636" s="52"/>
      <c r="L636" s="52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  <c r="Y636" s="52"/>
      <c r="Z636" s="52"/>
    </row>
    <row r="637" spans="1:26" ht="13.5" customHeight="1">
      <c r="A637" s="55"/>
      <c r="B637" s="52"/>
      <c r="C637" s="52"/>
      <c r="D637" s="52"/>
      <c r="E637" s="52"/>
      <c r="F637" s="52"/>
      <c r="G637" s="52"/>
      <c r="H637" s="52"/>
      <c r="I637" s="52"/>
      <c r="J637" s="52"/>
      <c r="K637" s="52"/>
      <c r="L637" s="52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  <c r="Y637" s="52"/>
      <c r="Z637" s="52"/>
    </row>
    <row r="638" spans="1:26" ht="13.5" customHeight="1">
      <c r="A638" s="55"/>
      <c r="B638" s="52"/>
      <c r="C638" s="52"/>
      <c r="D638" s="52"/>
      <c r="E638" s="52"/>
      <c r="F638" s="52"/>
      <c r="G638" s="52"/>
      <c r="H638" s="52"/>
      <c r="I638" s="52"/>
      <c r="J638" s="52"/>
      <c r="K638" s="52"/>
      <c r="L638" s="52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  <c r="Y638" s="52"/>
      <c r="Z638" s="52"/>
    </row>
    <row r="639" spans="1:26" ht="13.5" customHeight="1">
      <c r="A639" s="55"/>
      <c r="B639" s="52"/>
      <c r="C639" s="52"/>
      <c r="D639" s="52"/>
      <c r="E639" s="52"/>
      <c r="F639" s="52"/>
      <c r="G639" s="52"/>
      <c r="H639" s="52"/>
      <c r="I639" s="52"/>
      <c r="J639" s="52"/>
      <c r="K639" s="52"/>
      <c r="L639" s="52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  <c r="Y639" s="52"/>
      <c r="Z639" s="52"/>
    </row>
    <row r="640" spans="1:26" ht="13.5" customHeight="1">
      <c r="A640" s="55"/>
      <c r="B640" s="52"/>
      <c r="C640" s="52"/>
      <c r="D640" s="52"/>
      <c r="E640" s="52"/>
      <c r="F640" s="52"/>
      <c r="G640" s="52"/>
      <c r="H640" s="52"/>
      <c r="I640" s="52"/>
      <c r="J640" s="52"/>
      <c r="K640" s="52"/>
      <c r="L640" s="52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  <c r="Y640" s="52"/>
      <c r="Z640" s="52"/>
    </row>
    <row r="641" spans="1:26" ht="13.5" customHeight="1">
      <c r="A641" s="55"/>
      <c r="B641" s="52"/>
      <c r="C641" s="52"/>
      <c r="D641" s="52"/>
      <c r="E641" s="52"/>
      <c r="F641" s="52"/>
      <c r="G641" s="52"/>
      <c r="H641" s="52"/>
      <c r="I641" s="52"/>
      <c r="J641" s="52"/>
      <c r="K641" s="52"/>
      <c r="L641" s="52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  <c r="Y641" s="52"/>
      <c r="Z641" s="52"/>
    </row>
    <row r="642" spans="1:26" ht="13.5" customHeight="1">
      <c r="A642" s="55"/>
      <c r="B642" s="52"/>
      <c r="C642" s="52"/>
      <c r="D642" s="52"/>
      <c r="E642" s="52"/>
      <c r="F642" s="52"/>
      <c r="G642" s="52"/>
      <c r="H642" s="52"/>
      <c r="I642" s="52"/>
      <c r="J642" s="52"/>
      <c r="K642" s="52"/>
      <c r="L642" s="52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  <c r="Y642" s="52"/>
      <c r="Z642" s="52"/>
    </row>
    <row r="643" spans="1:26" ht="13.5" customHeight="1">
      <c r="A643" s="55"/>
      <c r="B643" s="52"/>
      <c r="C643" s="52"/>
      <c r="D643" s="52"/>
      <c r="E643" s="52"/>
      <c r="F643" s="52"/>
      <c r="G643" s="52"/>
      <c r="H643" s="52"/>
      <c r="I643" s="52"/>
      <c r="J643" s="52"/>
      <c r="K643" s="52"/>
      <c r="L643" s="52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  <c r="Y643" s="52"/>
      <c r="Z643" s="52"/>
    </row>
    <row r="644" spans="1:26" ht="13.5" customHeight="1">
      <c r="A644" s="55"/>
      <c r="B644" s="52"/>
      <c r="C644" s="52"/>
      <c r="D644" s="52"/>
      <c r="E644" s="52"/>
      <c r="F644" s="52"/>
      <c r="G644" s="52"/>
      <c r="H644" s="52"/>
      <c r="I644" s="52"/>
      <c r="J644" s="52"/>
      <c r="K644" s="52"/>
      <c r="L644" s="52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  <c r="Y644" s="52"/>
      <c r="Z644" s="52"/>
    </row>
    <row r="645" spans="1:26" ht="13.5" customHeight="1">
      <c r="A645" s="55"/>
      <c r="B645" s="52"/>
      <c r="C645" s="52"/>
      <c r="D645" s="52"/>
      <c r="E645" s="52"/>
      <c r="F645" s="52"/>
      <c r="G645" s="52"/>
      <c r="H645" s="52"/>
      <c r="I645" s="52"/>
      <c r="J645" s="52"/>
      <c r="K645" s="52"/>
      <c r="L645" s="52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  <c r="Y645" s="52"/>
      <c r="Z645" s="52"/>
    </row>
    <row r="646" spans="1:26" ht="13.5" customHeight="1">
      <c r="A646" s="55"/>
      <c r="B646" s="52"/>
      <c r="C646" s="52"/>
      <c r="D646" s="52"/>
      <c r="E646" s="52"/>
      <c r="F646" s="52"/>
      <c r="G646" s="52"/>
      <c r="H646" s="52"/>
      <c r="I646" s="52"/>
      <c r="J646" s="52"/>
      <c r="K646" s="52"/>
      <c r="L646" s="52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  <c r="Y646" s="52"/>
      <c r="Z646" s="52"/>
    </row>
    <row r="647" spans="1:26" ht="13.5" customHeight="1">
      <c r="A647" s="55"/>
      <c r="B647" s="52"/>
      <c r="C647" s="52"/>
      <c r="D647" s="52"/>
      <c r="E647" s="52"/>
      <c r="F647" s="52"/>
      <c r="G647" s="52"/>
      <c r="H647" s="52"/>
      <c r="I647" s="52"/>
      <c r="J647" s="52"/>
      <c r="K647" s="52"/>
      <c r="L647" s="52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  <c r="Y647" s="52"/>
      <c r="Z647" s="52"/>
    </row>
    <row r="648" spans="1:26" ht="13.5" customHeight="1">
      <c r="A648" s="55"/>
      <c r="B648" s="52"/>
      <c r="C648" s="52"/>
      <c r="D648" s="52"/>
      <c r="E648" s="52"/>
      <c r="F648" s="52"/>
      <c r="G648" s="52"/>
      <c r="H648" s="52"/>
      <c r="I648" s="52"/>
      <c r="J648" s="52"/>
      <c r="K648" s="52"/>
      <c r="L648" s="52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  <c r="Y648" s="52"/>
      <c r="Z648" s="52"/>
    </row>
    <row r="649" spans="1:26" ht="13.5" customHeight="1">
      <c r="A649" s="55"/>
      <c r="B649" s="52"/>
      <c r="C649" s="52"/>
      <c r="D649" s="52"/>
      <c r="E649" s="52"/>
      <c r="F649" s="52"/>
      <c r="G649" s="52"/>
      <c r="H649" s="52"/>
      <c r="I649" s="52"/>
      <c r="J649" s="52"/>
      <c r="K649" s="52"/>
      <c r="L649" s="52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  <c r="Y649" s="52"/>
      <c r="Z649" s="52"/>
    </row>
    <row r="650" spans="1:26" ht="13.5" customHeight="1">
      <c r="A650" s="55"/>
      <c r="B650" s="52"/>
      <c r="C650" s="52"/>
      <c r="D650" s="52"/>
      <c r="E650" s="52"/>
      <c r="F650" s="52"/>
      <c r="G650" s="52"/>
      <c r="H650" s="52"/>
      <c r="I650" s="52"/>
      <c r="J650" s="52"/>
      <c r="K650" s="52"/>
      <c r="L650" s="52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  <c r="Y650" s="52"/>
      <c r="Z650" s="52"/>
    </row>
    <row r="651" spans="1:26" ht="13.5" customHeight="1">
      <c r="A651" s="55"/>
      <c r="B651" s="52"/>
      <c r="C651" s="52"/>
      <c r="D651" s="52"/>
      <c r="E651" s="52"/>
      <c r="F651" s="52"/>
      <c r="G651" s="52"/>
      <c r="H651" s="52"/>
      <c r="I651" s="52"/>
      <c r="J651" s="52"/>
      <c r="K651" s="52"/>
      <c r="L651" s="52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  <c r="Y651" s="52"/>
      <c r="Z651" s="52"/>
    </row>
    <row r="652" spans="1:26" ht="13.5" customHeight="1">
      <c r="A652" s="55"/>
      <c r="B652" s="52"/>
      <c r="C652" s="52"/>
      <c r="D652" s="52"/>
      <c r="E652" s="52"/>
      <c r="F652" s="52"/>
      <c r="G652" s="52"/>
      <c r="H652" s="52"/>
      <c r="I652" s="52"/>
      <c r="J652" s="52"/>
      <c r="K652" s="52"/>
      <c r="L652" s="52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  <c r="Y652" s="52"/>
      <c r="Z652" s="52"/>
    </row>
    <row r="653" spans="1:26" ht="13.5" customHeight="1">
      <c r="A653" s="55"/>
      <c r="B653" s="52"/>
      <c r="C653" s="52"/>
      <c r="D653" s="52"/>
      <c r="E653" s="52"/>
      <c r="F653" s="52"/>
      <c r="G653" s="52"/>
      <c r="H653" s="52"/>
      <c r="I653" s="52"/>
      <c r="J653" s="52"/>
      <c r="K653" s="52"/>
      <c r="L653" s="52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  <c r="Y653" s="52"/>
      <c r="Z653" s="52"/>
    </row>
    <row r="654" spans="1:26" ht="13.5" customHeight="1">
      <c r="A654" s="55"/>
      <c r="B654" s="52"/>
      <c r="C654" s="52"/>
      <c r="D654" s="52"/>
      <c r="E654" s="52"/>
      <c r="F654" s="52"/>
      <c r="G654" s="52"/>
      <c r="H654" s="52"/>
      <c r="I654" s="52"/>
      <c r="J654" s="52"/>
      <c r="K654" s="52"/>
      <c r="L654" s="52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  <c r="Y654" s="52"/>
      <c r="Z654" s="52"/>
    </row>
    <row r="655" spans="1:26" ht="13.5" customHeight="1">
      <c r="A655" s="55"/>
      <c r="B655" s="52"/>
      <c r="C655" s="52"/>
      <c r="D655" s="52"/>
      <c r="E655" s="52"/>
      <c r="F655" s="52"/>
      <c r="G655" s="52"/>
      <c r="H655" s="52"/>
      <c r="I655" s="52"/>
      <c r="J655" s="52"/>
      <c r="K655" s="52"/>
      <c r="L655" s="52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  <c r="Y655" s="52"/>
      <c r="Z655" s="52"/>
    </row>
    <row r="656" spans="1:26" ht="13.5" customHeight="1">
      <c r="A656" s="55"/>
      <c r="B656" s="52"/>
      <c r="C656" s="52"/>
      <c r="D656" s="52"/>
      <c r="E656" s="52"/>
      <c r="F656" s="52"/>
      <c r="G656" s="52"/>
      <c r="H656" s="52"/>
      <c r="I656" s="52"/>
      <c r="J656" s="52"/>
      <c r="K656" s="52"/>
      <c r="L656" s="52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  <c r="Y656" s="52"/>
      <c r="Z656" s="52"/>
    </row>
    <row r="657" spans="1:26" ht="13.5" customHeight="1">
      <c r="A657" s="55"/>
      <c r="B657" s="52"/>
      <c r="C657" s="52"/>
      <c r="D657" s="52"/>
      <c r="E657" s="52"/>
      <c r="F657" s="52"/>
      <c r="G657" s="52"/>
      <c r="H657" s="52"/>
      <c r="I657" s="52"/>
      <c r="J657" s="52"/>
      <c r="K657" s="52"/>
      <c r="L657" s="52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  <c r="Y657" s="52"/>
      <c r="Z657" s="52"/>
    </row>
    <row r="658" spans="1:26" ht="13.5" customHeight="1">
      <c r="A658" s="55"/>
      <c r="B658" s="52"/>
      <c r="C658" s="52"/>
      <c r="D658" s="52"/>
      <c r="E658" s="52"/>
      <c r="F658" s="52"/>
      <c r="G658" s="52"/>
      <c r="H658" s="52"/>
      <c r="I658" s="52"/>
      <c r="J658" s="52"/>
      <c r="K658" s="52"/>
      <c r="L658" s="52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  <c r="Y658" s="52"/>
      <c r="Z658" s="52"/>
    </row>
    <row r="659" spans="1:26" ht="13.5" customHeight="1">
      <c r="A659" s="55"/>
      <c r="B659" s="52"/>
      <c r="C659" s="52"/>
      <c r="D659" s="52"/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</row>
    <row r="660" spans="1:26" ht="13.5" customHeight="1">
      <c r="A660" s="55"/>
      <c r="B660" s="52"/>
      <c r="C660" s="52"/>
      <c r="D660" s="52"/>
      <c r="E660" s="52"/>
      <c r="F660" s="52"/>
      <c r="G660" s="52"/>
      <c r="H660" s="52"/>
      <c r="I660" s="52"/>
      <c r="J660" s="52"/>
      <c r="K660" s="52"/>
      <c r="L660" s="52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  <c r="Y660" s="52"/>
      <c r="Z660" s="52"/>
    </row>
    <row r="661" spans="1:26" ht="13.5" customHeight="1">
      <c r="A661" s="55"/>
      <c r="B661" s="52"/>
      <c r="C661" s="52"/>
      <c r="D661" s="52"/>
      <c r="E661" s="52"/>
      <c r="F661" s="52"/>
      <c r="G661" s="52"/>
      <c r="H661" s="52"/>
      <c r="I661" s="52"/>
      <c r="J661" s="52"/>
      <c r="K661" s="52"/>
      <c r="L661" s="52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  <c r="Y661" s="52"/>
      <c r="Z661" s="52"/>
    </row>
    <row r="662" spans="1:26" ht="13.5" customHeight="1">
      <c r="A662" s="55"/>
      <c r="B662" s="52"/>
      <c r="C662" s="52"/>
      <c r="D662" s="52"/>
      <c r="E662" s="52"/>
      <c r="F662" s="52"/>
      <c r="G662" s="52"/>
      <c r="H662" s="52"/>
      <c r="I662" s="52"/>
      <c r="J662" s="52"/>
      <c r="K662" s="52"/>
      <c r="L662" s="52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  <c r="Y662" s="52"/>
      <c r="Z662" s="52"/>
    </row>
    <row r="663" spans="1:26" ht="13.5" customHeight="1">
      <c r="A663" s="55"/>
      <c r="B663" s="52"/>
      <c r="C663" s="52"/>
      <c r="D663" s="52"/>
      <c r="E663" s="52"/>
      <c r="F663" s="52"/>
      <c r="G663" s="52"/>
      <c r="H663" s="52"/>
      <c r="I663" s="52"/>
      <c r="J663" s="52"/>
      <c r="K663" s="52"/>
      <c r="L663" s="52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  <c r="Y663" s="52"/>
      <c r="Z663" s="52"/>
    </row>
    <row r="664" spans="1:26" ht="13.5" customHeight="1">
      <c r="A664" s="55"/>
      <c r="B664" s="52"/>
      <c r="C664" s="52"/>
      <c r="D664" s="52"/>
      <c r="E664" s="52"/>
      <c r="F664" s="52"/>
      <c r="G664" s="52"/>
      <c r="H664" s="52"/>
      <c r="I664" s="52"/>
      <c r="J664" s="52"/>
      <c r="K664" s="52"/>
      <c r="L664" s="52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  <c r="Y664" s="52"/>
      <c r="Z664" s="52"/>
    </row>
    <row r="665" spans="1:26" ht="13.5" customHeight="1">
      <c r="A665" s="55"/>
      <c r="B665" s="52"/>
      <c r="C665" s="52"/>
      <c r="D665" s="52"/>
      <c r="E665" s="52"/>
      <c r="F665" s="52"/>
      <c r="G665" s="52"/>
      <c r="H665" s="52"/>
      <c r="I665" s="52"/>
      <c r="J665" s="52"/>
      <c r="K665" s="52"/>
      <c r="L665" s="52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  <c r="Y665" s="52"/>
      <c r="Z665" s="52"/>
    </row>
    <row r="666" spans="1:26" ht="13.5" customHeight="1">
      <c r="A666" s="55"/>
      <c r="B666" s="52"/>
      <c r="C666" s="52"/>
      <c r="D666" s="52"/>
      <c r="E666" s="52"/>
      <c r="F666" s="52"/>
      <c r="G666" s="52"/>
      <c r="H666" s="52"/>
      <c r="I666" s="52"/>
      <c r="J666" s="52"/>
      <c r="K666" s="52"/>
      <c r="L666" s="52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  <c r="Y666" s="52"/>
      <c r="Z666" s="52"/>
    </row>
    <row r="667" spans="1:26" ht="13.5" customHeight="1">
      <c r="A667" s="55"/>
      <c r="B667" s="52"/>
      <c r="C667" s="52"/>
      <c r="D667" s="52"/>
      <c r="E667" s="52"/>
      <c r="F667" s="52"/>
      <c r="G667" s="52"/>
      <c r="H667" s="52"/>
      <c r="I667" s="52"/>
      <c r="J667" s="52"/>
      <c r="K667" s="52"/>
      <c r="L667" s="52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  <c r="Y667" s="52"/>
      <c r="Z667" s="52"/>
    </row>
    <row r="668" spans="1:26" ht="13.5" customHeight="1">
      <c r="A668" s="55"/>
      <c r="B668" s="52"/>
      <c r="C668" s="52"/>
      <c r="D668" s="52"/>
      <c r="E668" s="52"/>
      <c r="F668" s="52"/>
      <c r="G668" s="52"/>
      <c r="H668" s="52"/>
      <c r="I668" s="52"/>
      <c r="J668" s="52"/>
      <c r="K668" s="52"/>
      <c r="L668" s="52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  <c r="Y668" s="52"/>
      <c r="Z668" s="52"/>
    </row>
    <row r="669" spans="1:26" ht="13.5" customHeight="1">
      <c r="A669" s="55"/>
      <c r="B669" s="52"/>
      <c r="C669" s="52"/>
      <c r="D669" s="52"/>
      <c r="E669" s="52"/>
      <c r="F669" s="52"/>
      <c r="G669" s="52"/>
      <c r="H669" s="52"/>
      <c r="I669" s="52"/>
      <c r="J669" s="52"/>
      <c r="K669" s="52"/>
      <c r="L669" s="52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  <c r="Y669" s="52"/>
      <c r="Z669" s="52"/>
    </row>
    <row r="670" spans="1:26" ht="13.5" customHeight="1">
      <c r="A670" s="55"/>
      <c r="B670" s="52"/>
      <c r="C670" s="52"/>
      <c r="D670" s="52"/>
      <c r="E670" s="52"/>
      <c r="F670" s="52"/>
      <c r="G670" s="52"/>
      <c r="H670" s="52"/>
      <c r="I670" s="52"/>
      <c r="J670" s="52"/>
      <c r="K670" s="52"/>
      <c r="L670" s="52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  <c r="Y670" s="52"/>
      <c r="Z670" s="52"/>
    </row>
    <row r="671" spans="1:26" ht="13.5" customHeight="1">
      <c r="A671" s="55"/>
      <c r="B671" s="52"/>
      <c r="C671" s="52"/>
      <c r="D671" s="52"/>
      <c r="E671" s="52"/>
      <c r="F671" s="52"/>
      <c r="G671" s="52"/>
      <c r="H671" s="52"/>
      <c r="I671" s="52"/>
      <c r="J671" s="52"/>
      <c r="K671" s="52"/>
      <c r="L671" s="52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  <c r="Y671" s="52"/>
      <c r="Z671" s="52"/>
    </row>
    <row r="672" spans="1:26" ht="13.5" customHeight="1">
      <c r="A672" s="55"/>
      <c r="B672" s="52"/>
      <c r="C672" s="52"/>
      <c r="D672" s="52"/>
      <c r="E672" s="52"/>
      <c r="F672" s="52"/>
      <c r="G672" s="52"/>
      <c r="H672" s="52"/>
      <c r="I672" s="52"/>
      <c r="J672" s="52"/>
      <c r="K672" s="52"/>
      <c r="L672" s="52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  <c r="Y672" s="52"/>
      <c r="Z672" s="52"/>
    </row>
    <row r="673" spans="1:26" ht="13.5" customHeight="1">
      <c r="A673" s="55"/>
      <c r="B673" s="52"/>
      <c r="C673" s="52"/>
      <c r="D673" s="52"/>
      <c r="E673" s="52"/>
      <c r="F673" s="52"/>
      <c r="G673" s="52"/>
      <c r="H673" s="52"/>
      <c r="I673" s="52"/>
      <c r="J673" s="52"/>
      <c r="K673" s="52"/>
      <c r="L673" s="52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  <c r="Y673" s="52"/>
      <c r="Z673" s="52"/>
    </row>
    <row r="674" spans="1:26" ht="13.5" customHeight="1">
      <c r="A674" s="55"/>
      <c r="B674" s="52"/>
      <c r="C674" s="52"/>
      <c r="D674" s="52"/>
      <c r="E674" s="52"/>
      <c r="F674" s="52"/>
      <c r="G674" s="52"/>
      <c r="H674" s="52"/>
      <c r="I674" s="52"/>
      <c r="J674" s="52"/>
      <c r="K674" s="52"/>
      <c r="L674" s="52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  <c r="Y674" s="52"/>
      <c r="Z674" s="52"/>
    </row>
    <row r="675" spans="1:26" ht="13.5" customHeight="1">
      <c r="A675" s="55"/>
      <c r="B675" s="52"/>
      <c r="C675" s="52"/>
      <c r="D675" s="52"/>
      <c r="E675" s="52"/>
      <c r="F675" s="52"/>
      <c r="G675" s="52"/>
      <c r="H675" s="52"/>
      <c r="I675" s="52"/>
      <c r="J675" s="52"/>
      <c r="K675" s="52"/>
      <c r="L675" s="52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  <c r="Y675" s="52"/>
      <c r="Z675" s="52"/>
    </row>
    <row r="676" spans="1:26" ht="13.5" customHeight="1">
      <c r="A676" s="55"/>
      <c r="B676" s="52"/>
      <c r="C676" s="52"/>
      <c r="D676" s="52"/>
      <c r="E676" s="52"/>
      <c r="F676" s="52"/>
      <c r="G676" s="52"/>
      <c r="H676" s="52"/>
      <c r="I676" s="52"/>
      <c r="J676" s="52"/>
      <c r="K676" s="52"/>
      <c r="L676" s="52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  <c r="Y676" s="52"/>
      <c r="Z676" s="52"/>
    </row>
    <row r="677" spans="1:26" ht="13.5" customHeight="1">
      <c r="A677" s="55"/>
      <c r="B677" s="52"/>
      <c r="C677" s="52"/>
      <c r="D677" s="52"/>
      <c r="E677" s="52"/>
      <c r="F677" s="52"/>
      <c r="G677" s="52"/>
      <c r="H677" s="52"/>
      <c r="I677" s="52"/>
      <c r="J677" s="52"/>
      <c r="K677" s="52"/>
      <c r="L677" s="52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  <c r="Y677" s="52"/>
      <c r="Z677" s="52"/>
    </row>
    <row r="678" spans="1:26" ht="13.5" customHeight="1">
      <c r="A678" s="55"/>
      <c r="B678" s="52"/>
      <c r="C678" s="52"/>
      <c r="D678" s="52"/>
      <c r="E678" s="52"/>
      <c r="F678" s="52"/>
      <c r="G678" s="52"/>
      <c r="H678" s="52"/>
      <c r="I678" s="52"/>
      <c r="J678" s="52"/>
      <c r="K678" s="52"/>
      <c r="L678" s="52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  <c r="Y678" s="52"/>
      <c r="Z678" s="52"/>
    </row>
    <row r="679" spans="1:26" ht="13.5" customHeight="1">
      <c r="A679" s="55"/>
      <c r="B679" s="52"/>
      <c r="C679" s="52"/>
      <c r="D679" s="52"/>
      <c r="E679" s="52"/>
      <c r="F679" s="52"/>
      <c r="G679" s="52"/>
      <c r="H679" s="52"/>
      <c r="I679" s="52"/>
      <c r="J679" s="52"/>
      <c r="K679" s="52"/>
      <c r="L679" s="52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  <c r="Y679" s="52"/>
      <c r="Z679" s="52"/>
    </row>
    <row r="680" spans="1:26" ht="13.5" customHeight="1">
      <c r="A680" s="55"/>
      <c r="B680" s="52"/>
      <c r="C680" s="52"/>
      <c r="D680" s="52"/>
      <c r="E680" s="52"/>
      <c r="F680" s="52"/>
      <c r="G680" s="52"/>
      <c r="H680" s="52"/>
      <c r="I680" s="52"/>
      <c r="J680" s="52"/>
      <c r="K680" s="52"/>
      <c r="L680" s="52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  <c r="Y680" s="52"/>
      <c r="Z680" s="52"/>
    </row>
    <row r="681" spans="1:26" ht="13.5" customHeight="1">
      <c r="A681" s="55"/>
      <c r="B681" s="52"/>
      <c r="C681" s="52"/>
      <c r="D681" s="52"/>
      <c r="E681" s="52"/>
      <c r="F681" s="52"/>
      <c r="G681" s="52"/>
      <c r="H681" s="52"/>
      <c r="I681" s="52"/>
      <c r="J681" s="52"/>
      <c r="K681" s="52"/>
      <c r="L681" s="52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</row>
    <row r="682" spans="1:26" ht="13.5" customHeight="1">
      <c r="A682" s="55"/>
      <c r="B682" s="52"/>
      <c r="C682" s="52"/>
      <c r="D682" s="52"/>
      <c r="E682" s="52"/>
      <c r="F682" s="52"/>
      <c r="G682" s="52"/>
      <c r="H682" s="52"/>
      <c r="I682" s="52"/>
      <c r="J682" s="52"/>
      <c r="K682" s="52"/>
      <c r="L682" s="52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  <c r="Y682" s="52"/>
      <c r="Z682" s="52"/>
    </row>
    <row r="683" spans="1:26" ht="13.5" customHeight="1">
      <c r="A683" s="55"/>
      <c r="B683" s="52"/>
      <c r="C683" s="52"/>
      <c r="D683" s="52"/>
      <c r="E683" s="52"/>
      <c r="F683" s="52"/>
      <c r="G683" s="52"/>
      <c r="H683" s="52"/>
      <c r="I683" s="52"/>
      <c r="J683" s="52"/>
      <c r="K683" s="52"/>
      <c r="L683" s="52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  <c r="Y683" s="52"/>
      <c r="Z683" s="52"/>
    </row>
    <row r="684" spans="1:26" ht="13.5" customHeight="1">
      <c r="A684" s="55"/>
      <c r="B684" s="52"/>
      <c r="C684" s="52"/>
      <c r="D684" s="52"/>
      <c r="E684" s="52"/>
      <c r="F684" s="52"/>
      <c r="G684" s="52"/>
      <c r="H684" s="52"/>
      <c r="I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</row>
    <row r="685" spans="1:26" ht="13.5" customHeight="1">
      <c r="A685" s="55"/>
      <c r="B685" s="52"/>
      <c r="C685" s="52"/>
      <c r="D685" s="52"/>
      <c r="E685" s="52"/>
      <c r="F685" s="52"/>
      <c r="G685" s="52"/>
      <c r="H685" s="52"/>
      <c r="I685" s="52"/>
      <c r="J685" s="52"/>
      <c r="K685" s="52"/>
      <c r="L685" s="52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  <c r="Y685" s="52"/>
      <c r="Z685" s="52"/>
    </row>
    <row r="686" spans="1:26" ht="13.5" customHeight="1">
      <c r="A686" s="55"/>
      <c r="B686" s="52"/>
      <c r="C686" s="52"/>
      <c r="D686" s="52"/>
      <c r="E686" s="52"/>
      <c r="F686" s="52"/>
      <c r="G686" s="52"/>
      <c r="H686" s="52"/>
      <c r="I686" s="52"/>
      <c r="J686" s="52"/>
      <c r="K686" s="52"/>
      <c r="L686" s="52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  <c r="Y686" s="52"/>
      <c r="Z686" s="52"/>
    </row>
    <row r="687" spans="1:26" ht="13.5" customHeight="1">
      <c r="A687" s="55"/>
      <c r="B687" s="52"/>
      <c r="C687" s="52"/>
      <c r="D687" s="52"/>
      <c r="E687" s="52"/>
      <c r="F687" s="52"/>
      <c r="G687" s="52"/>
      <c r="H687" s="52"/>
      <c r="I687" s="52"/>
      <c r="J687" s="52"/>
      <c r="K687" s="52"/>
      <c r="L687" s="52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  <c r="Y687" s="52"/>
      <c r="Z687" s="52"/>
    </row>
    <row r="688" spans="1:26" ht="13.5" customHeight="1">
      <c r="A688" s="55"/>
      <c r="B688" s="52"/>
      <c r="C688" s="52"/>
      <c r="D688" s="52"/>
      <c r="E688" s="52"/>
      <c r="F688" s="52"/>
      <c r="G688" s="52"/>
      <c r="H688" s="52"/>
      <c r="I688" s="52"/>
      <c r="J688" s="52"/>
      <c r="K688" s="52"/>
      <c r="L688" s="52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</row>
    <row r="689" spans="1:26" ht="13.5" customHeight="1">
      <c r="A689" s="55"/>
      <c r="B689" s="52"/>
      <c r="C689" s="52"/>
      <c r="D689" s="52"/>
      <c r="E689" s="52"/>
      <c r="F689" s="52"/>
      <c r="G689" s="52"/>
      <c r="H689" s="52"/>
      <c r="I689" s="52"/>
      <c r="J689" s="52"/>
      <c r="K689" s="52"/>
      <c r="L689" s="52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  <c r="Y689" s="52"/>
      <c r="Z689" s="52"/>
    </row>
    <row r="690" spans="1:26" ht="13.5" customHeight="1">
      <c r="A690" s="55"/>
      <c r="B690" s="52"/>
      <c r="C690" s="52"/>
      <c r="D690" s="52"/>
      <c r="E690" s="52"/>
      <c r="F690" s="52"/>
      <c r="G690" s="52"/>
      <c r="H690" s="52"/>
      <c r="I690" s="52"/>
      <c r="J690" s="52"/>
      <c r="K690" s="52"/>
      <c r="L690" s="52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  <c r="Y690" s="52"/>
      <c r="Z690" s="52"/>
    </row>
    <row r="691" spans="1:26" ht="13.5" customHeight="1">
      <c r="A691" s="55"/>
      <c r="B691" s="52"/>
      <c r="C691" s="52"/>
      <c r="D691" s="52"/>
      <c r="E691" s="52"/>
      <c r="F691" s="52"/>
      <c r="G691" s="52"/>
      <c r="H691" s="52"/>
      <c r="I691" s="52"/>
      <c r="J691" s="52"/>
      <c r="K691" s="52"/>
      <c r="L691" s="52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  <c r="Y691" s="52"/>
      <c r="Z691" s="52"/>
    </row>
    <row r="692" spans="1:26" ht="13.5" customHeight="1">
      <c r="A692" s="55"/>
      <c r="B692" s="52"/>
      <c r="C692" s="52"/>
      <c r="D692" s="52"/>
      <c r="E692" s="52"/>
      <c r="F692" s="52"/>
      <c r="G692" s="52"/>
      <c r="H692" s="52"/>
      <c r="I692" s="52"/>
      <c r="J692" s="52"/>
      <c r="K692" s="52"/>
      <c r="L692" s="52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  <c r="Y692" s="52"/>
      <c r="Z692" s="52"/>
    </row>
    <row r="693" spans="1:26" ht="13.5" customHeight="1">
      <c r="A693" s="55"/>
      <c r="B693" s="52"/>
      <c r="C693" s="52"/>
      <c r="D693" s="52"/>
      <c r="E693" s="52"/>
      <c r="F693" s="52"/>
      <c r="G693" s="52"/>
      <c r="H693" s="52"/>
      <c r="I693" s="52"/>
      <c r="J693" s="52"/>
      <c r="K693" s="52"/>
      <c r="L693" s="52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  <c r="Y693" s="52"/>
      <c r="Z693" s="52"/>
    </row>
    <row r="694" spans="1:26" ht="13.5" customHeight="1">
      <c r="A694" s="55"/>
      <c r="B694" s="52"/>
      <c r="C694" s="52"/>
      <c r="D694" s="52"/>
      <c r="E694" s="52"/>
      <c r="F694" s="52"/>
      <c r="G694" s="52"/>
      <c r="H694" s="52"/>
      <c r="I694" s="52"/>
      <c r="J694" s="52"/>
      <c r="K694" s="52"/>
      <c r="L694" s="52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  <c r="Y694" s="52"/>
      <c r="Z694" s="52"/>
    </row>
    <row r="695" spans="1:26" ht="13.5" customHeight="1">
      <c r="A695" s="55"/>
      <c r="B695" s="52"/>
      <c r="C695" s="52"/>
      <c r="D695" s="52"/>
      <c r="E695" s="52"/>
      <c r="F695" s="52"/>
      <c r="G695" s="52"/>
      <c r="H695" s="52"/>
      <c r="I695" s="52"/>
      <c r="J695" s="52"/>
      <c r="K695" s="52"/>
      <c r="L695" s="52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</row>
    <row r="696" spans="1:26" ht="13.5" customHeight="1">
      <c r="A696" s="55"/>
      <c r="B696" s="52"/>
      <c r="C696" s="52"/>
      <c r="D696" s="52"/>
      <c r="E696" s="52"/>
      <c r="F696" s="52"/>
      <c r="G696" s="52"/>
      <c r="H696" s="52"/>
      <c r="I696" s="52"/>
      <c r="J696" s="52"/>
      <c r="K696" s="52"/>
      <c r="L696" s="52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  <c r="Y696" s="52"/>
      <c r="Z696" s="52"/>
    </row>
    <row r="697" spans="1:26" ht="13.5" customHeight="1">
      <c r="A697" s="55"/>
      <c r="B697" s="52"/>
      <c r="C697" s="52"/>
      <c r="D697" s="52"/>
      <c r="E697" s="52"/>
      <c r="F697" s="52"/>
      <c r="G697" s="52"/>
      <c r="H697" s="52"/>
      <c r="I697" s="52"/>
      <c r="J697" s="52"/>
      <c r="K697" s="52"/>
      <c r="L697" s="52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  <c r="Y697" s="52"/>
      <c r="Z697" s="52"/>
    </row>
    <row r="698" spans="1:26" ht="13.5" customHeight="1">
      <c r="A698" s="55"/>
      <c r="B698" s="52"/>
      <c r="C698" s="52"/>
      <c r="D698" s="52"/>
      <c r="E698" s="52"/>
      <c r="F698" s="52"/>
      <c r="G698" s="52"/>
      <c r="H698" s="52"/>
      <c r="I698" s="52"/>
      <c r="J698" s="52"/>
      <c r="K698" s="52"/>
      <c r="L698" s="52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  <c r="Y698" s="52"/>
      <c r="Z698" s="52"/>
    </row>
    <row r="699" spans="1:26" ht="13.5" customHeight="1">
      <c r="A699" s="55"/>
      <c r="B699" s="52"/>
      <c r="C699" s="52"/>
      <c r="D699" s="52"/>
      <c r="E699" s="52"/>
      <c r="F699" s="52"/>
      <c r="G699" s="52"/>
      <c r="H699" s="52"/>
      <c r="I699" s="52"/>
      <c r="J699" s="52"/>
      <c r="K699" s="52"/>
      <c r="L699" s="52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  <c r="Y699" s="52"/>
      <c r="Z699" s="52"/>
    </row>
    <row r="700" spans="1:26" ht="13.5" customHeight="1">
      <c r="A700" s="55"/>
      <c r="B700" s="52"/>
      <c r="C700" s="52"/>
      <c r="D700" s="52"/>
      <c r="E700" s="52"/>
      <c r="F700" s="52"/>
      <c r="G700" s="52"/>
      <c r="H700" s="52"/>
      <c r="I700" s="52"/>
      <c r="J700" s="52"/>
      <c r="K700" s="52"/>
      <c r="L700" s="52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  <c r="Y700" s="52"/>
      <c r="Z700" s="52"/>
    </row>
    <row r="701" spans="1:26" ht="13.5" customHeight="1">
      <c r="A701" s="55"/>
      <c r="B701" s="52"/>
      <c r="C701" s="52"/>
      <c r="D701" s="52"/>
      <c r="E701" s="52"/>
      <c r="F701" s="52"/>
      <c r="G701" s="52"/>
      <c r="H701" s="52"/>
      <c r="I701" s="52"/>
      <c r="J701" s="52"/>
      <c r="K701" s="52"/>
      <c r="L701" s="52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  <c r="Y701" s="52"/>
      <c r="Z701" s="52"/>
    </row>
    <row r="702" spans="1:26" ht="13.5" customHeight="1">
      <c r="A702" s="55"/>
      <c r="B702" s="52"/>
      <c r="C702" s="52"/>
      <c r="D702" s="52"/>
      <c r="E702" s="52"/>
      <c r="F702" s="52"/>
      <c r="G702" s="52"/>
      <c r="H702" s="52"/>
      <c r="I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</row>
    <row r="703" spans="1:26" ht="13.5" customHeight="1">
      <c r="A703" s="55"/>
      <c r="B703" s="52"/>
      <c r="C703" s="52"/>
      <c r="D703" s="52"/>
      <c r="E703" s="52"/>
      <c r="F703" s="52"/>
      <c r="G703" s="52"/>
      <c r="H703" s="52"/>
      <c r="I703" s="52"/>
      <c r="J703" s="52"/>
      <c r="K703" s="52"/>
      <c r="L703" s="52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  <c r="Y703" s="52"/>
      <c r="Z703" s="52"/>
    </row>
    <row r="704" spans="1:26" ht="13.5" customHeight="1">
      <c r="A704" s="55"/>
      <c r="B704" s="52"/>
      <c r="C704" s="52"/>
      <c r="D704" s="52"/>
      <c r="E704" s="52"/>
      <c r="F704" s="52"/>
      <c r="G704" s="52"/>
      <c r="H704" s="52"/>
      <c r="I704" s="52"/>
      <c r="J704" s="52"/>
      <c r="K704" s="52"/>
      <c r="L704" s="52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  <c r="Y704" s="52"/>
      <c r="Z704" s="52"/>
    </row>
    <row r="705" spans="1:26" ht="13.5" customHeight="1">
      <c r="A705" s="55"/>
      <c r="B705" s="52"/>
      <c r="C705" s="52"/>
      <c r="D705" s="52"/>
      <c r="E705" s="52"/>
      <c r="F705" s="52"/>
      <c r="G705" s="52"/>
      <c r="H705" s="52"/>
      <c r="I705" s="52"/>
      <c r="J705" s="52"/>
      <c r="K705" s="52"/>
      <c r="L705" s="52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  <c r="Y705" s="52"/>
      <c r="Z705" s="52"/>
    </row>
    <row r="706" spans="1:26" ht="13.5" customHeight="1">
      <c r="A706" s="55"/>
      <c r="B706" s="52"/>
      <c r="C706" s="52"/>
      <c r="D706" s="52"/>
      <c r="E706" s="52"/>
      <c r="F706" s="52"/>
      <c r="G706" s="52"/>
      <c r="H706" s="52"/>
      <c r="I706" s="52"/>
      <c r="J706" s="52"/>
      <c r="K706" s="52"/>
      <c r="L706" s="52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  <c r="Y706" s="52"/>
      <c r="Z706" s="52"/>
    </row>
    <row r="707" spans="1:26" ht="13.5" customHeight="1">
      <c r="A707" s="55"/>
      <c r="B707" s="52"/>
      <c r="C707" s="52"/>
      <c r="D707" s="52"/>
      <c r="E707" s="52"/>
      <c r="F707" s="52"/>
      <c r="G707" s="52"/>
      <c r="H707" s="52"/>
      <c r="I707" s="52"/>
      <c r="J707" s="52"/>
      <c r="K707" s="52"/>
      <c r="L707" s="52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  <c r="Y707" s="52"/>
      <c r="Z707" s="52"/>
    </row>
    <row r="708" spans="1:26" ht="13.5" customHeight="1">
      <c r="A708" s="55"/>
      <c r="B708" s="52"/>
      <c r="C708" s="52"/>
      <c r="D708" s="52"/>
      <c r="E708" s="52"/>
      <c r="F708" s="52"/>
      <c r="G708" s="52"/>
      <c r="H708" s="52"/>
      <c r="I708" s="52"/>
      <c r="J708" s="52"/>
      <c r="K708" s="52"/>
      <c r="L708" s="52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  <c r="Y708" s="52"/>
      <c r="Z708" s="52"/>
    </row>
    <row r="709" spans="1:26" ht="13.5" customHeight="1">
      <c r="A709" s="55"/>
      <c r="B709" s="52"/>
      <c r="C709" s="52"/>
      <c r="D709" s="52"/>
      <c r="E709" s="52"/>
      <c r="F709" s="52"/>
      <c r="G709" s="52"/>
      <c r="H709" s="52"/>
      <c r="I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</row>
    <row r="710" spans="1:26" ht="13.5" customHeight="1">
      <c r="A710" s="55"/>
      <c r="B710" s="52"/>
      <c r="C710" s="52"/>
      <c r="D710" s="52"/>
      <c r="E710" s="52"/>
      <c r="F710" s="52"/>
      <c r="G710" s="52"/>
      <c r="H710" s="52"/>
      <c r="I710" s="52"/>
      <c r="J710" s="52"/>
      <c r="K710" s="52"/>
      <c r="L710" s="52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  <c r="Y710" s="52"/>
      <c r="Z710" s="52"/>
    </row>
    <row r="711" spans="1:26" ht="13.5" customHeight="1">
      <c r="A711" s="55"/>
      <c r="B711" s="52"/>
      <c r="C711" s="52"/>
      <c r="D711" s="52"/>
      <c r="E711" s="52"/>
      <c r="F711" s="52"/>
      <c r="G711" s="52"/>
      <c r="H711" s="52"/>
      <c r="I711" s="52"/>
      <c r="J711" s="52"/>
      <c r="K711" s="52"/>
      <c r="L711" s="52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  <c r="Y711" s="52"/>
      <c r="Z711" s="52"/>
    </row>
    <row r="712" spans="1:26" ht="13.5" customHeight="1">
      <c r="A712" s="55"/>
      <c r="B712" s="52"/>
      <c r="C712" s="52"/>
      <c r="D712" s="52"/>
      <c r="E712" s="52"/>
      <c r="F712" s="52"/>
      <c r="G712" s="52"/>
      <c r="H712" s="52"/>
      <c r="I712" s="52"/>
      <c r="J712" s="52"/>
      <c r="K712" s="52"/>
      <c r="L712" s="52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  <c r="Y712" s="52"/>
      <c r="Z712" s="52"/>
    </row>
    <row r="713" spans="1:26" ht="13.5" customHeight="1">
      <c r="A713" s="55"/>
      <c r="B713" s="52"/>
      <c r="C713" s="52"/>
      <c r="D713" s="52"/>
      <c r="E713" s="52"/>
      <c r="F713" s="52"/>
      <c r="G713" s="52"/>
      <c r="H713" s="52"/>
      <c r="I713" s="52"/>
      <c r="J713" s="52"/>
      <c r="K713" s="52"/>
      <c r="L713" s="52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  <c r="Y713" s="52"/>
      <c r="Z713" s="52"/>
    </row>
    <row r="714" spans="1:26" ht="13.5" customHeight="1">
      <c r="A714" s="55"/>
      <c r="B714" s="52"/>
      <c r="C714" s="52"/>
      <c r="D714" s="52"/>
      <c r="E714" s="52"/>
      <c r="F714" s="52"/>
      <c r="G714" s="52"/>
      <c r="H714" s="52"/>
      <c r="I714" s="52"/>
      <c r="J714" s="52"/>
      <c r="K714" s="52"/>
      <c r="L714" s="52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  <c r="Y714" s="52"/>
      <c r="Z714" s="52"/>
    </row>
    <row r="715" spans="1:26" ht="13.5" customHeight="1">
      <c r="A715" s="55"/>
      <c r="B715" s="52"/>
      <c r="C715" s="52"/>
      <c r="D715" s="52"/>
      <c r="E715" s="52"/>
      <c r="F715" s="52"/>
      <c r="G715" s="52"/>
      <c r="H715" s="52"/>
      <c r="I715" s="52"/>
      <c r="J715" s="52"/>
      <c r="K715" s="52"/>
      <c r="L715" s="52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  <c r="Y715" s="52"/>
      <c r="Z715" s="52"/>
    </row>
    <row r="716" spans="1:26" ht="13.5" customHeight="1">
      <c r="A716" s="55"/>
      <c r="B716" s="52"/>
      <c r="C716" s="52"/>
      <c r="D716" s="52"/>
      <c r="E716" s="52"/>
      <c r="F716" s="52"/>
      <c r="G716" s="52"/>
      <c r="H716" s="52"/>
      <c r="I716" s="52"/>
      <c r="J716" s="52"/>
      <c r="K716" s="52"/>
      <c r="L716" s="52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</row>
    <row r="717" spans="1:26" ht="13.5" customHeight="1">
      <c r="A717" s="55"/>
      <c r="B717" s="52"/>
      <c r="C717" s="52"/>
      <c r="D717" s="52"/>
      <c r="E717" s="52"/>
      <c r="F717" s="52"/>
      <c r="G717" s="52"/>
      <c r="H717" s="52"/>
      <c r="I717" s="52"/>
      <c r="J717" s="52"/>
      <c r="K717" s="52"/>
      <c r="L717" s="52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  <c r="Y717" s="52"/>
      <c r="Z717" s="52"/>
    </row>
    <row r="718" spans="1:26" ht="13.5" customHeight="1">
      <c r="A718" s="55"/>
      <c r="B718" s="52"/>
      <c r="C718" s="52"/>
      <c r="D718" s="52"/>
      <c r="E718" s="52"/>
      <c r="F718" s="52"/>
      <c r="G718" s="52"/>
      <c r="H718" s="52"/>
      <c r="I718" s="52"/>
      <c r="J718" s="52"/>
      <c r="K718" s="52"/>
      <c r="L718" s="52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  <c r="Y718" s="52"/>
      <c r="Z718" s="52"/>
    </row>
    <row r="719" spans="1:26" ht="13.5" customHeight="1">
      <c r="A719" s="55"/>
      <c r="B719" s="52"/>
      <c r="C719" s="52"/>
      <c r="D719" s="52"/>
      <c r="E719" s="52"/>
      <c r="F719" s="52"/>
      <c r="G719" s="52"/>
      <c r="H719" s="52"/>
      <c r="I719" s="52"/>
      <c r="J719" s="52"/>
      <c r="K719" s="52"/>
      <c r="L719" s="52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  <c r="Y719" s="52"/>
      <c r="Z719" s="52"/>
    </row>
    <row r="720" spans="1:26" ht="13.5" customHeight="1">
      <c r="A720" s="55"/>
      <c r="B720" s="52"/>
      <c r="C720" s="52"/>
      <c r="D720" s="52"/>
      <c r="E720" s="52"/>
      <c r="F720" s="52"/>
      <c r="G720" s="52"/>
      <c r="H720" s="52"/>
      <c r="I720" s="52"/>
      <c r="J720" s="52"/>
      <c r="K720" s="52"/>
      <c r="L720" s="52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  <c r="Y720" s="52"/>
      <c r="Z720" s="52"/>
    </row>
    <row r="721" spans="1:26" ht="13.5" customHeight="1">
      <c r="A721" s="55"/>
      <c r="B721" s="52"/>
      <c r="C721" s="52"/>
      <c r="D721" s="52"/>
      <c r="E721" s="52"/>
      <c r="F721" s="52"/>
      <c r="G721" s="52"/>
      <c r="H721" s="52"/>
      <c r="I721" s="52"/>
      <c r="J721" s="52"/>
      <c r="K721" s="52"/>
      <c r="L721" s="52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  <c r="Y721" s="52"/>
      <c r="Z721" s="52"/>
    </row>
    <row r="722" spans="1:26" ht="13.5" customHeight="1">
      <c r="A722" s="55"/>
      <c r="B722" s="52"/>
      <c r="C722" s="52"/>
      <c r="D722" s="52"/>
      <c r="E722" s="52"/>
      <c r="F722" s="52"/>
      <c r="G722" s="52"/>
      <c r="H722" s="52"/>
      <c r="I722" s="52"/>
      <c r="J722" s="52"/>
      <c r="K722" s="52"/>
      <c r="L722" s="52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  <c r="Y722" s="52"/>
      <c r="Z722" s="52"/>
    </row>
    <row r="723" spans="1:26" ht="13.5" customHeight="1">
      <c r="A723" s="55"/>
      <c r="B723" s="52"/>
      <c r="C723" s="52"/>
      <c r="D723" s="52"/>
      <c r="E723" s="52"/>
      <c r="F723" s="52"/>
      <c r="G723" s="52"/>
      <c r="H723" s="52"/>
      <c r="I723" s="52"/>
      <c r="J723" s="52"/>
      <c r="K723" s="52"/>
      <c r="L723" s="52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</row>
    <row r="724" spans="1:26" ht="13.5" customHeight="1">
      <c r="A724" s="55"/>
      <c r="B724" s="52"/>
      <c r="C724" s="52"/>
      <c r="D724" s="52"/>
      <c r="E724" s="52"/>
      <c r="F724" s="52"/>
      <c r="G724" s="52"/>
      <c r="H724" s="52"/>
      <c r="I724" s="52"/>
      <c r="J724" s="52"/>
      <c r="K724" s="52"/>
      <c r="L724" s="52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  <c r="Y724" s="52"/>
      <c r="Z724" s="52"/>
    </row>
    <row r="725" spans="1:26" ht="13.5" customHeight="1">
      <c r="A725" s="55"/>
      <c r="B725" s="52"/>
      <c r="C725" s="52"/>
      <c r="D725" s="52"/>
      <c r="E725" s="52"/>
      <c r="F725" s="52"/>
      <c r="G725" s="52"/>
      <c r="H725" s="52"/>
      <c r="I725" s="52"/>
      <c r="J725" s="52"/>
      <c r="K725" s="52"/>
      <c r="L725" s="52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  <c r="Y725" s="52"/>
      <c r="Z725" s="52"/>
    </row>
    <row r="726" spans="1:26" ht="13.5" customHeight="1">
      <c r="A726" s="55"/>
      <c r="B726" s="52"/>
      <c r="C726" s="52"/>
      <c r="D726" s="52"/>
      <c r="E726" s="52"/>
      <c r="F726" s="52"/>
      <c r="G726" s="52"/>
      <c r="H726" s="52"/>
      <c r="I726" s="52"/>
      <c r="J726" s="52"/>
      <c r="K726" s="52"/>
      <c r="L726" s="52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  <c r="Y726" s="52"/>
      <c r="Z726" s="52"/>
    </row>
    <row r="727" spans="1:26" ht="13.5" customHeight="1">
      <c r="A727" s="55"/>
      <c r="B727" s="52"/>
      <c r="C727" s="52"/>
      <c r="D727" s="52"/>
      <c r="E727" s="52"/>
      <c r="F727" s="52"/>
      <c r="G727" s="52"/>
      <c r="H727" s="52"/>
      <c r="I727" s="52"/>
      <c r="J727" s="52"/>
      <c r="K727" s="52"/>
      <c r="L727" s="52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  <c r="Y727" s="52"/>
      <c r="Z727" s="52"/>
    </row>
    <row r="728" spans="1:26" ht="13.5" customHeight="1">
      <c r="A728" s="55"/>
      <c r="B728" s="52"/>
      <c r="C728" s="52"/>
      <c r="D728" s="52"/>
      <c r="E728" s="52"/>
      <c r="F728" s="52"/>
      <c r="G728" s="52"/>
      <c r="H728" s="52"/>
      <c r="I728" s="52"/>
      <c r="J728" s="52"/>
      <c r="K728" s="52"/>
      <c r="L728" s="52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  <c r="Y728" s="52"/>
      <c r="Z728" s="52"/>
    </row>
    <row r="729" spans="1:26" ht="13.5" customHeight="1">
      <c r="A729" s="55"/>
      <c r="B729" s="52"/>
      <c r="C729" s="52"/>
      <c r="D729" s="52"/>
      <c r="E729" s="52"/>
      <c r="F729" s="52"/>
      <c r="G729" s="52"/>
      <c r="H729" s="52"/>
      <c r="I729" s="52"/>
      <c r="J729" s="52"/>
      <c r="K729" s="52"/>
      <c r="L729" s="52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  <c r="Y729" s="52"/>
      <c r="Z729" s="52"/>
    </row>
    <row r="730" spans="1:26" ht="13.5" customHeight="1">
      <c r="A730" s="55"/>
      <c r="B730" s="52"/>
      <c r="C730" s="52"/>
      <c r="D730" s="52"/>
      <c r="E730" s="52"/>
      <c r="F730" s="52"/>
      <c r="G730" s="52"/>
      <c r="H730" s="52"/>
      <c r="I730" s="52"/>
      <c r="J730" s="52"/>
      <c r="K730" s="52"/>
      <c r="L730" s="52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  <c r="Y730" s="52"/>
      <c r="Z730" s="52"/>
    </row>
    <row r="731" spans="1:26" ht="13.5" customHeight="1">
      <c r="A731" s="55"/>
      <c r="B731" s="52"/>
      <c r="C731" s="52"/>
      <c r="D731" s="52"/>
      <c r="E731" s="52"/>
      <c r="F731" s="52"/>
      <c r="G731" s="52"/>
      <c r="H731" s="52"/>
      <c r="I731" s="52"/>
      <c r="J731" s="52"/>
      <c r="K731" s="52"/>
      <c r="L731" s="52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  <c r="Y731" s="52"/>
      <c r="Z731" s="52"/>
    </row>
    <row r="732" spans="1:26" ht="13.5" customHeight="1">
      <c r="A732" s="55"/>
      <c r="B732" s="52"/>
      <c r="C732" s="52"/>
      <c r="D732" s="52"/>
      <c r="E732" s="52"/>
      <c r="F732" s="52"/>
      <c r="G732" s="52"/>
      <c r="H732" s="52"/>
      <c r="I732" s="52"/>
      <c r="J732" s="52"/>
      <c r="K732" s="52"/>
      <c r="L732" s="52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  <c r="Y732" s="52"/>
      <c r="Z732" s="52"/>
    </row>
    <row r="733" spans="1:26" ht="13.5" customHeight="1">
      <c r="A733" s="55"/>
      <c r="B733" s="52"/>
      <c r="C733" s="52"/>
      <c r="D733" s="52"/>
      <c r="E733" s="52"/>
      <c r="F733" s="52"/>
      <c r="G733" s="52"/>
      <c r="H733" s="52"/>
      <c r="I733" s="52"/>
      <c r="J733" s="52"/>
      <c r="K733" s="52"/>
      <c r="L733" s="52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  <c r="Y733" s="52"/>
      <c r="Z733" s="52"/>
    </row>
    <row r="734" spans="1:26" ht="13.5" customHeight="1">
      <c r="A734" s="55"/>
      <c r="B734" s="52"/>
      <c r="C734" s="52"/>
      <c r="D734" s="52"/>
      <c r="E734" s="52"/>
      <c r="F734" s="52"/>
      <c r="G734" s="52"/>
      <c r="H734" s="52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</row>
    <row r="735" spans="1:26" ht="13.5" customHeight="1">
      <c r="A735" s="55"/>
      <c r="B735" s="52"/>
      <c r="C735" s="52"/>
      <c r="D735" s="52"/>
      <c r="E735" s="52"/>
      <c r="F735" s="52"/>
      <c r="G735" s="52"/>
      <c r="H735" s="52"/>
      <c r="I735" s="52"/>
      <c r="J735" s="52"/>
      <c r="K735" s="52"/>
      <c r="L735" s="52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  <c r="Y735" s="52"/>
      <c r="Z735" s="52"/>
    </row>
    <row r="736" spans="1:26" ht="13.5" customHeight="1">
      <c r="A736" s="55"/>
      <c r="B736" s="52"/>
      <c r="C736" s="52"/>
      <c r="D736" s="52"/>
      <c r="E736" s="52"/>
      <c r="F736" s="52"/>
      <c r="G736" s="52"/>
      <c r="H736" s="52"/>
      <c r="I736" s="52"/>
      <c r="J736" s="52"/>
      <c r="K736" s="52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</row>
    <row r="737" spans="1:26" ht="13.5" customHeight="1">
      <c r="A737" s="55"/>
      <c r="B737" s="52"/>
      <c r="C737" s="52"/>
      <c r="D737" s="52"/>
      <c r="E737" s="52"/>
      <c r="F737" s="52"/>
      <c r="G737" s="52"/>
      <c r="H737" s="52"/>
      <c r="I737" s="52"/>
      <c r="J737" s="52"/>
      <c r="K737" s="52"/>
      <c r="L737" s="52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  <c r="Y737" s="52"/>
      <c r="Z737" s="52"/>
    </row>
    <row r="738" spans="1:26" ht="13.5" customHeight="1">
      <c r="A738" s="55"/>
      <c r="B738" s="52"/>
      <c r="C738" s="52"/>
      <c r="D738" s="52"/>
      <c r="E738" s="52"/>
      <c r="F738" s="52"/>
      <c r="G738" s="52"/>
      <c r="H738" s="52"/>
      <c r="I738" s="52"/>
      <c r="J738" s="52"/>
      <c r="K738" s="52"/>
      <c r="L738" s="52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  <c r="Y738" s="52"/>
      <c r="Z738" s="52"/>
    </row>
    <row r="739" spans="1:26" ht="13.5" customHeight="1">
      <c r="A739" s="55"/>
      <c r="B739" s="52"/>
      <c r="C739" s="52"/>
      <c r="D739" s="52"/>
      <c r="E739" s="52"/>
      <c r="F739" s="52"/>
      <c r="G739" s="52"/>
      <c r="H739" s="52"/>
      <c r="I739" s="52"/>
      <c r="J739" s="52"/>
      <c r="K739" s="52"/>
      <c r="L739" s="52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  <c r="Y739" s="52"/>
      <c r="Z739" s="52"/>
    </row>
    <row r="740" spans="1:26" ht="13.5" customHeight="1">
      <c r="A740" s="55"/>
      <c r="B740" s="52"/>
      <c r="C740" s="52"/>
      <c r="D740" s="52"/>
      <c r="E740" s="52"/>
      <c r="F740" s="52"/>
      <c r="G740" s="52"/>
      <c r="H740" s="52"/>
      <c r="I740" s="52"/>
      <c r="J740" s="52"/>
      <c r="K740" s="52"/>
      <c r="L740" s="52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  <c r="Y740" s="52"/>
      <c r="Z740" s="52"/>
    </row>
    <row r="741" spans="1:26" ht="13.5" customHeight="1">
      <c r="A741" s="55"/>
      <c r="B741" s="52"/>
      <c r="C741" s="52"/>
      <c r="D741" s="52"/>
      <c r="E741" s="52"/>
      <c r="F741" s="52"/>
      <c r="G741" s="52"/>
      <c r="H741" s="52"/>
      <c r="I741" s="52"/>
      <c r="J741" s="52"/>
      <c r="K741" s="52"/>
      <c r="L741" s="52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  <c r="Y741" s="52"/>
      <c r="Z741" s="52"/>
    </row>
    <row r="742" spans="1:26" ht="13.5" customHeight="1">
      <c r="A742" s="55"/>
      <c r="B742" s="52"/>
      <c r="C742" s="52"/>
      <c r="D742" s="52"/>
      <c r="E742" s="52"/>
      <c r="F742" s="52"/>
      <c r="G742" s="52"/>
      <c r="H742" s="52"/>
      <c r="I742" s="52"/>
      <c r="J742" s="52"/>
      <c r="K742" s="52"/>
      <c r="L742" s="52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  <c r="Y742" s="52"/>
      <c r="Z742" s="52"/>
    </row>
    <row r="743" spans="1:26" ht="13.5" customHeight="1">
      <c r="A743" s="55"/>
      <c r="B743" s="52"/>
      <c r="C743" s="52"/>
      <c r="D743" s="52"/>
      <c r="E743" s="52"/>
      <c r="F743" s="52"/>
      <c r="G743" s="52"/>
      <c r="H743" s="52"/>
      <c r="I743" s="52"/>
      <c r="J743" s="52"/>
      <c r="K743" s="52"/>
      <c r="L743" s="52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  <c r="Y743" s="52"/>
      <c r="Z743" s="52"/>
    </row>
    <row r="744" spans="1:26" ht="13.5" customHeight="1">
      <c r="A744" s="55"/>
      <c r="B744" s="52"/>
      <c r="C744" s="52"/>
      <c r="D744" s="52"/>
      <c r="E744" s="52"/>
      <c r="F744" s="52"/>
      <c r="G744" s="52"/>
      <c r="H744" s="52"/>
      <c r="I744" s="52"/>
      <c r="J744" s="52"/>
      <c r="K744" s="52"/>
      <c r="L744" s="52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  <c r="Y744" s="52"/>
      <c r="Z744" s="52"/>
    </row>
    <row r="745" spans="1:26" ht="13.5" customHeight="1">
      <c r="A745" s="55"/>
      <c r="B745" s="52"/>
      <c r="C745" s="52"/>
      <c r="D745" s="52"/>
      <c r="E745" s="52"/>
      <c r="F745" s="52"/>
      <c r="G745" s="52"/>
      <c r="H745" s="52"/>
      <c r="I745" s="52"/>
      <c r="J745" s="52"/>
      <c r="K745" s="52"/>
      <c r="L745" s="52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  <c r="Y745" s="52"/>
      <c r="Z745" s="52"/>
    </row>
    <row r="746" spans="1:26" ht="13.5" customHeight="1">
      <c r="A746" s="55"/>
      <c r="B746" s="52"/>
      <c r="C746" s="52"/>
      <c r="D746" s="52"/>
      <c r="E746" s="52"/>
      <c r="F746" s="52"/>
      <c r="G746" s="52"/>
      <c r="H746" s="52"/>
      <c r="I746" s="52"/>
      <c r="J746" s="52"/>
      <c r="K746" s="52"/>
      <c r="L746" s="52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  <c r="Y746" s="52"/>
      <c r="Z746" s="52"/>
    </row>
    <row r="747" spans="1:26" ht="13.5" customHeight="1">
      <c r="A747" s="55"/>
      <c r="B747" s="52"/>
      <c r="C747" s="52"/>
      <c r="D747" s="52"/>
      <c r="E747" s="52"/>
      <c r="F747" s="52"/>
      <c r="G747" s="52"/>
      <c r="H747" s="52"/>
      <c r="I747" s="52"/>
      <c r="J747" s="52"/>
      <c r="K747" s="52"/>
      <c r="L747" s="52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  <c r="Y747" s="52"/>
      <c r="Z747" s="52"/>
    </row>
    <row r="748" spans="1:26" ht="13.5" customHeight="1">
      <c r="A748" s="55"/>
      <c r="B748" s="52"/>
      <c r="C748" s="52"/>
      <c r="D748" s="52"/>
      <c r="E748" s="52"/>
      <c r="F748" s="52"/>
      <c r="G748" s="52"/>
      <c r="H748" s="52"/>
      <c r="I748" s="52"/>
      <c r="J748" s="52"/>
      <c r="K748" s="52"/>
      <c r="L748" s="52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  <c r="Y748" s="52"/>
      <c r="Z748" s="52"/>
    </row>
    <row r="749" spans="1:26" ht="13.5" customHeight="1">
      <c r="A749" s="55"/>
      <c r="B749" s="52"/>
      <c r="C749" s="52"/>
      <c r="D749" s="52"/>
      <c r="E749" s="52"/>
      <c r="F749" s="52"/>
      <c r="G749" s="52"/>
      <c r="H749" s="52"/>
      <c r="I749" s="52"/>
      <c r="J749" s="52"/>
      <c r="K749" s="52"/>
      <c r="L749" s="52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  <c r="Y749" s="52"/>
      <c r="Z749" s="52"/>
    </row>
    <row r="750" spans="1:26" ht="13.5" customHeight="1">
      <c r="A750" s="55"/>
      <c r="B750" s="52"/>
      <c r="C750" s="52"/>
      <c r="D750" s="52"/>
      <c r="E750" s="52"/>
      <c r="F750" s="52"/>
      <c r="G750" s="52"/>
      <c r="H750" s="52"/>
      <c r="I750" s="52"/>
      <c r="J750" s="52"/>
      <c r="K750" s="52"/>
      <c r="L750" s="52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  <c r="Y750" s="52"/>
      <c r="Z750" s="52"/>
    </row>
    <row r="751" spans="1:26" ht="13.5" customHeight="1">
      <c r="A751" s="55"/>
      <c r="B751" s="52"/>
      <c r="C751" s="52"/>
      <c r="D751" s="52"/>
      <c r="E751" s="52"/>
      <c r="F751" s="52"/>
      <c r="G751" s="52"/>
      <c r="H751" s="52"/>
      <c r="I751" s="52"/>
      <c r="J751" s="52"/>
      <c r="K751" s="52"/>
      <c r="L751" s="52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  <c r="Y751" s="52"/>
      <c r="Z751" s="52"/>
    </row>
    <row r="752" spans="1:26" ht="13.5" customHeight="1">
      <c r="A752" s="55"/>
      <c r="B752" s="52"/>
      <c r="C752" s="52"/>
      <c r="D752" s="52"/>
      <c r="E752" s="52"/>
      <c r="F752" s="52"/>
      <c r="G752" s="52"/>
      <c r="H752" s="52"/>
      <c r="I752" s="52"/>
      <c r="J752" s="52"/>
      <c r="K752" s="52"/>
      <c r="L752" s="52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  <c r="Y752" s="52"/>
      <c r="Z752" s="52"/>
    </row>
    <row r="753" spans="1:26" ht="13.5" customHeight="1">
      <c r="A753" s="55"/>
      <c r="B753" s="52"/>
      <c r="C753" s="52"/>
      <c r="D753" s="52"/>
      <c r="E753" s="52"/>
      <c r="F753" s="52"/>
      <c r="G753" s="52"/>
      <c r="H753" s="52"/>
      <c r="I753" s="52"/>
      <c r="J753" s="52"/>
      <c r="K753" s="52"/>
      <c r="L753" s="52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  <c r="Y753" s="52"/>
      <c r="Z753" s="52"/>
    </row>
    <row r="754" spans="1:26" ht="13.5" customHeight="1">
      <c r="A754" s="55"/>
      <c r="B754" s="52"/>
      <c r="C754" s="52"/>
      <c r="D754" s="52"/>
      <c r="E754" s="52"/>
      <c r="F754" s="52"/>
      <c r="G754" s="52"/>
      <c r="H754" s="52"/>
      <c r="I754" s="52"/>
      <c r="J754" s="52"/>
      <c r="K754" s="52"/>
      <c r="L754" s="52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  <c r="Y754" s="52"/>
      <c r="Z754" s="52"/>
    </row>
    <row r="755" spans="1:26" ht="13.5" customHeight="1">
      <c r="A755" s="55"/>
      <c r="B755" s="52"/>
      <c r="C755" s="52"/>
      <c r="D755" s="52"/>
      <c r="E755" s="52"/>
      <c r="F755" s="52"/>
      <c r="G755" s="52"/>
      <c r="H755" s="52"/>
      <c r="I755" s="52"/>
      <c r="J755" s="52"/>
      <c r="K755" s="52"/>
      <c r="L755" s="52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  <c r="Y755" s="52"/>
      <c r="Z755" s="52"/>
    </row>
    <row r="756" spans="1:26" ht="13.5" customHeight="1">
      <c r="A756" s="55"/>
      <c r="B756" s="52"/>
      <c r="C756" s="52"/>
      <c r="D756" s="52"/>
      <c r="E756" s="52"/>
      <c r="F756" s="52"/>
      <c r="G756" s="52"/>
      <c r="H756" s="52"/>
      <c r="I756" s="52"/>
      <c r="J756" s="52"/>
      <c r="K756" s="52"/>
      <c r="L756" s="52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  <c r="Y756" s="52"/>
      <c r="Z756" s="52"/>
    </row>
    <row r="757" spans="1:26" ht="13.5" customHeight="1">
      <c r="A757" s="55"/>
      <c r="B757" s="52"/>
      <c r="C757" s="52"/>
      <c r="D757" s="52"/>
      <c r="E757" s="52"/>
      <c r="F757" s="52"/>
      <c r="G757" s="52"/>
      <c r="H757" s="52"/>
      <c r="I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</row>
    <row r="758" spans="1:26" ht="13.5" customHeight="1">
      <c r="A758" s="55"/>
      <c r="B758" s="52"/>
      <c r="C758" s="52"/>
      <c r="D758" s="52"/>
      <c r="E758" s="52"/>
      <c r="F758" s="52"/>
      <c r="G758" s="52"/>
      <c r="H758" s="52"/>
      <c r="I758" s="52"/>
      <c r="J758" s="52"/>
      <c r="K758" s="52"/>
      <c r="L758" s="52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  <c r="Y758" s="52"/>
      <c r="Z758" s="52"/>
    </row>
    <row r="759" spans="1:26" ht="13.5" customHeight="1">
      <c r="A759" s="55"/>
      <c r="B759" s="52"/>
      <c r="C759" s="52"/>
      <c r="D759" s="52"/>
      <c r="E759" s="52"/>
      <c r="F759" s="52"/>
      <c r="G759" s="52"/>
      <c r="H759" s="52"/>
      <c r="I759" s="52"/>
      <c r="J759" s="52"/>
      <c r="K759" s="52"/>
      <c r="L759" s="52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  <c r="Y759" s="52"/>
      <c r="Z759" s="52"/>
    </row>
    <row r="760" spans="1:26" ht="13.5" customHeight="1">
      <c r="A760" s="55"/>
      <c r="B760" s="52"/>
      <c r="C760" s="52"/>
      <c r="D760" s="52"/>
      <c r="E760" s="52"/>
      <c r="F760" s="52"/>
      <c r="G760" s="52"/>
      <c r="H760" s="52"/>
      <c r="I760" s="52"/>
      <c r="J760" s="52"/>
      <c r="K760" s="52"/>
      <c r="L760" s="52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  <c r="Y760" s="52"/>
      <c r="Z760" s="52"/>
    </row>
    <row r="761" spans="1:26" ht="13.5" customHeight="1">
      <c r="A761" s="55"/>
      <c r="B761" s="52"/>
      <c r="C761" s="52"/>
      <c r="D761" s="52"/>
      <c r="E761" s="52"/>
      <c r="F761" s="52"/>
      <c r="G761" s="52"/>
      <c r="H761" s="52"/>
      <c r="I761" s="52"/>
      <c r="J761" s="52"/>
      <c r="K761" s="52"/>
      <c r="L761" s="52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  <c r="Y761" s="52"/>
      <c r="Z761" s="52"/>
    </row>
    <row r="762" spans="1:26" ht="13.5" customHeight="1">
      <c r="A762" s="55"/>
      <c r="B762" s="52"/>
      <c r="C762" s="52"/>
      <c r="D762" s="52"/>
      <c r="E762" s="52"/>
      <c r="F762" s="52"/>
      <c r="G762" s="52"/>
      <c r="H762" s="52"/>
      <c r="I762" s="52"/>
      <c r="J762" s="52"/>
      <c r="K762" s="52"/>
      <c r="L762" s="52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  <c r="Y762" s="52"/>
      <c r="Z762" s="52"/>
    </row>
    <row r="763" spans="1:26" ht="13.5" customHeight="1">
      <c r="A763" s="55"/>
      <c r="B763" s="52"/>
      <c r="C763" s="52"/>
      <c r="D763" s="52"/>
      <c r="E763" s="52"/>
      <c r="F763" s="52"/>
      <c r="G763" s="52"/>
      <c r="H763" s="52"/>
      <c r="I763" s="52"/>
      <c r="J763" s="52"/>
      <c r="K763" s="52"/>
      <c r="L763" s="52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  <c r="Y763" s="52"/>
      <c r="Z763" s="52"/>
    </row>
    <row r="764" spans="1:26" ht="13.5" customHeight="1">
      <c r="A764" s="55"/>
      <c r="B764" s="52"/>
      <c r="C764" s="52"/>
      <c r="D764" s="52"/>
      <c r="E764" s="52"/>
      <c r="F764" s="52"/>
      <c r="G764" s="52"/>
      <c r="H764" s="52"/>
      <c r="I764" s="52"/>
      <c r="J764" s="52"/>
      <c r="K764" s="52"/>
      <c r="L764" s="52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  <c r="Y764" s="52"/>
      <c r="Z764" s="52"/>
    </row>
    <row r="765" spans="1:26" ht="13.5" customHeight="1">
      <c r="A765" s="55"/>
      <c r="B765" s="52"/>
      <c r="C765" s="52"/>
      <c r="D765" s="52"/>
      <c r="E765" s="52"/>
      <c r="F765" s="52"/>
      <c r="G765" s="52"/>
      <c r="H765" s="52"/>
      <c r="I765" s="52"/>
      <c r="J765" s="52"/>
      <c r="K765" s="52"/>
      <c r="L765" s="52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  <c r="Y765" s="52"/>
      <c r="Z765" s="52"/>
    </row>
    <row r="766" spans="1:26" ht="13.5" customHeight="1">
      <c r="A766" s="55"/>
      <c r="B766" s="52"/>
      <c r="C766" s="52"/>
      <c r="D766" s="52"/>
      <c r="E766" s="52"/>
      <c r="F766" s="52"/>
      <c r="G766" s="52"/>
      <c r="H766" s="52"/>
      <c r="I766" s="52"/>
      <c r="J766" s="52"/>
      <c r="K766" s="52"/>
      <c r="L766" s="52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  <c r="Y766" s="52"/>
      <c r="Z766" s="52"/>
    </row>
    <row r="767" spans="1:26" ht="13.5" customHeight="1">
      <c r="A767" s="55"/>
      <c r="B767" s="52"/>
      <c r="C767" s="52"/>
      <c r="D767" s="52"/>
      <c r="E767" s="52"/>
      <c r="F767" s="52"/>
      <c r="G767" s="52"/>
      <c r="H767" s="52"/>
      <c r="I767" s="52"/>
      <c r="J767" s="52"/>
      <c r="K767" s="52"/>
      <c r="L767" s="52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  <c r="Y767" s="52"/>
      <c r="Z767" s="52"/>
    </row>
    <row r="768" spans="1:26" ht="13.5" customHeight="1">
      <c r="A768" s="55"/>
      <c r="B768" s="52"/>
      <c r="C768" s="52"/>
      <c r="D768" s="52"/>
      <c r="E768" s="52"/>
      <c r="F768" s="52"/>
      <c r="G768" s="52"/>
      <c r="H768" s="52"/>
      <c r="I768" s="52"/>
      <c r="J768" s="52"/>
      <c r="K768" s="52"/>
      <c r="L768" s="52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  <c r="Y768" s="52"/>
      <c r="Z768" s="52"/>
    </row>
    <row r="769" spans="1:26" ht="13.5" customHeight="1">
      <c r="A769" s="55"/>
      <c r="B769" s="52"/>
      <c r="C769" s="52"/>
      <c r="D769" s="52"/>
      <c r="E769" s="52"/>
      <c r="F769" s="52"/>
      <c r="G769" s="52"/>
      <c r="H769" s="52"/>
      <c r="I769" s="52"/>
      <c r="J769" s="52"/>
      <c r="K769" s="52"/>
      <c r="L769" s="52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  <c r="Y769" s="52"/>
      <c r="Z769" s="52"/>
    </row>
    <row r="770" spans="1:26" ht="13.5" customHeight="1">
      <c r="A770" s="55"/>
      <c r="B770" s="52"/>
      <c r="C770" s="52"/>
      <c r="D770" s="52"/>
      <c r="E770" s="52"/>
      <c r="F770" s="52"/>
      <c r="G770" s="52"/>
      <c r="H770" s="52"/>
      <c r="I770" s="52"/>
      <c r="J770" s="52"/>
      <c r="K770" s="52"/>
      <c r="L770" s="52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  <c r="Y770" s="52"/>
      <c r="Z770" s="52"/>
    </row>
    <row r="771" spans="1:26" ht="13.5" customHeight="1">
      <c r="A771" s="55"/>
      <c r="B771" s="52"/>
      <c r="C771" s="52"/>
      <c r="D771" s="52"/>
      <c r="E771" s="52"/>
      <c r="F771" s="52"/>
      <c r="G771" s="52"/>
      <c r="H771" s="52"/>
      <c r="I771" s="52"/>
      <c r="J771" s="52"/>
      <c r="K771" s="52"/>
      <c r="L771" s="52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  <c r="Y771" s="52"/>
      <c r="Z771" s="52"/>
    </row>
    <row r="772" spans="1:26" ht="13.5" customHeight="1">
      <c r="A772" s="55"/>
      <c r="B772" s="52"/>
      <c r="C772" s="52"/>
      <c r="D772" s="52"/>
      <c r="E772" s="52"/>
      <c r="F772" s="52"/>
      <c r="G772" s="52"/>
      <c r="H772" s="52"/>
      <c r="I772" s="52"/>
      <c r="J772" s="52"/>
      <c r="K772" s="52"/>
      <c r="L772" s="52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  <c r="Y772" s="52"/>
      <c r="Z772" s="52"/>
    </row>
    <row r="773" spans="1:26" ht="13.5" customHeight="1">
      <c r="A773" s="55"/>
      <c r="B773" s="52"/>
      <c r="C773" s="52"/>
      <c r="D773" s="52"/>
      <c r="E773" s="52"/>
      <c r="F773" s="52"/>
      <c r="G773" s="52"/>
      <c r="H773" s="52"/>
      <c r="I773" s="52"/>
      <c r="J773" s="52"/>
      <c r="K773" s="52"/>
      <c r="L773" s="52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  <c r="Y773" s="52"/>
      <c r="Z773" s="52"/>
    </row>
    <row r="774" spans="1:26" ht="13.5" customHeight="1">
      <c r="A774" s="55"/>
      <c r="B774" s="52"/>
      <c r="C774" s="52"/>
      <c r="D774" s="52"/>
      <c r="E774" s="52"/>
      <c r="F774" s="52"/>
      <c r="G774" s="52"/>
      <c r="H774" s="52"/>
      <c r="I774" s="52"/>
      <c r="J774" s="52"/>
      <c r="K774" s="52"/>
      <c r="L774" s="52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  <c r="Y774" s="52"/>
      <c r="Z774" s="52"/>
    </row>
    <row r="775" spans="1:26" ht="13.5" customHeight="1">
      <c r="A775" s="55"/>
      <c r="B775" s="52"/>
      <c r="C775" s="52"/>
      <c r="D775" s="52"/>
      <c r="E775" s="52"/>
      <c r="F775" s="52"/>
      <c r="G775" s="52"/>
      <c r="H775" s="52"/>
      <c r="I775" s="52"/>
      <c r="J775" s="52"/>
      <c r="K775" s="52"/>
      <c r="L775" s="52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  <c r="Y775" s="52"/>
      <c r="Z775" s="52"/>
    </row>
    <row r="776" spans="1:26" ht="13.5" customHeight="1">
      <c r="A776" s="55"/>
      <c r="B776" s="52"/>
      <c r="C776" s="52"/>
      <c r="D776" s="52"/>
      <c r="E776" s="52"/>
      <c r="F776" s="52"/>
      <c r="G776" s="52"/>
      <c r="H776" s="52"/>
      <c r="I776" s="52"/>
      <c r="J776" s="52"/>
      <c r="K776" s="52"/>
      <c r="L776" s="52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  <c r="Y776" s="52"/>
      <c r="Z776" s="52"/>
    </row>
    <row r="777" spans="1:26" ht="13.5" customHeight="1">
      <c r="A777" s="55"/>
      <c r="B777" s="52"/>
      <c r="C777" s="52"/>
      <c r="D777" s="52"/>
      <c r="E777" s="52"/>
      <c r="F777" s="52"/>
      <c r="G777" s="52"/>
      <c r="H777" s="52"/>
      <c r="I777" s="52"/>
      <c r="J777" s="52"/>
      <c r="K777" s="52"/>
      <c r="L777" s="52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  <c r="Y777" s="52"/>
      <c r="Z777" s="52"/>
    </row>
    <row r="778" spans="1:26" ht="13.5" customHeight="1">
      <c r="A778" s="55"/>
      <c r="B778" s="52"/>
      <c r="C778" s="52"/>
      <c r="D778" s="52"/>
      <c r="E778" s="52"/>
      <c r="F778" s="52"/>
      <c r="G778" s="52"/>
      <c r="H778" s="52"/>
      <c r="I778" s="52"/>
      <c r="J778" s="52"/>
      <c r="K778" s="52"/>
      <c r="L778" s="52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  <c r="Y778" s="52"/>
      <c r="Z778" s="52"/>
    </row>
    <row r="779" spans="1:26" ht="13.5" customHeight="1">
      <c r="A779" s="55"/>
      <c r="B779" s="52"/>
      <c r="C779" s="52"/>
      <c r="D779" s="52"/>
      <c r="E779" s="52"/>
      <c r="F779" s="52"/>
      <c r="G779" s="52"/>
      <c r="H779" s="52"/>
      <c r="I779" s="52"/>
      <c r="J779" s="52"/>
      <c r="K779" s="52"/>
      <c r="L779" s="52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  <c r="Y779" s="52"/>
      <c r="Z779" s="52"/>
    </row>
    <row r="780" spans="1:26" ht="13.5" customHeight="1">
      <c r="A780" s="55"/>
      <c r="B780" s="52"/>
      <c r="C780" s="52"/>
      <c r="D780" s="52"/>
      <c r="E780" s="52"/>
      <c r="F780" s="52"/>
      <c r="G780" s="52"/>
      <c r="H780" s="52"/>
      <c r="I780" s="52"/>
      <c r="J780" s="52"/>
      <c r="K780" s="52"/>
      <c r="L780" s="52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  <c r="Y780" s="52"/>
      <c r="Z780" s="52"/>
    </row>
    <row r="781" spans="1:26" ht="13.5" customHeight="1">
      <c r="A781" s="55"/>
      <c r="B781" s="52"/>
      <c r="C781" s="52"/>
      <c r="D781" s="52"/>
      <c r="E781" s="52"/>
      <c r="F781" s="52"/>
      <c r="G781" s="52"/>
      <c r="H781" s="52"/>
      <c r="I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</row>
    <row r="782" spans="1:26" ht="13.5" customHeight="1">
      <c r="A782" s="55"/>
      <c r="B782" s="52"/>
      <c r="C782" s="52"/>
      <c r="D782" s="52"/>
      <c r="E782" s="52"/>
      <c r="F782" s="52"/>
      <c r="G782" s="52"/>
      <c r="H782" s="52"/>
      <c r="I782" s="52"/>
      <c r="J782" s="52"/>
      <c r="K782" s="52"/>
      <c r="L782" s="52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  <c r="Y782" s="52"/>
      <c r="Z782" s="52"/>
    </row>
    <row r="783" spans="1:26" ht="13.5" customHeight="1">
      <c r="A783" s="55"/>
      <c r="B783" s="52"/>
      <c r="C783" s="52"/>
      <c r="D783" s="52"/>
      <c r="E783" s="52"/>
      <c r="F783" s="52"/>
      <c r="G783" s="52"/>
      <c r="H783" s="52"/>
      <c r="I783" s="52"/>
      <c r="J783" s="52"/>
      <c r="K783" s="52"/>
      <c r="L783" s="52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  <c r="Y783" s="52"/>
      <c r="Z783" s="52"/>
    </row>
    <row r="784" spans="1:26" ht="13.5" customHeight="1">
      <c r="A784" s="55"/>
      <c r="B784" s="52"/>
      <c r="C784" s="52"/>
      <c r="D784" s="52"/>
      <c r="E784" s="52"/>
      <c r="F784" s="52"/>
      <c r="G784" s="52"/>
      <c r="H784" s="52"/>
      <c r="I784" s="52"/>
      <c r="J784" s="52"/>
      <c r="K784" s="52"/>
      <c r="L784" s="52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  <c r="Y784" s="52"/>
      <c r="Z784" s="52"/>
    </row>
    <row r="785" spans="1:26" ht="13.5" customHeight="1">
      <c r="A785" s="55"/>
      <c r="B785" s="52"/>
      <c r="C785" s="52"/>
      <c r="D785" s="52"/>
      <c r="E785" s="52"/>
      <c r="F785" s="52"/>
      <c r="G785" s="52"/>
      <c r="H785" s="52"/>
      <c r="I785" s="52"/>
      <c r="J785" s="52"/>
      <c r="K785" s="52"/>
      <c r="L785" s="52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  <c r="Y785" s="52"/>
      <c r="Z785" s="52"/>
    </row>
    <row r="786" spans="1:26" ht="13.5" customHeight="1">
      <c r="A786" s="55"/>
      <c r="B786" s="52"/>
      <c r="C786" s="52"/>
      <c r="D786" s="52"/>
      <c r="E786" s="52"/>
      <c r="F786" s="52"/>
      <c r="G786" s="52"/>
      <c r="H786" s="52"/>
      <c r="I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</row>
    <row r="787" spans="1:26" ht="13.5" customHeight="1">
      <c r="A787" s="55"/>
      <c r="B787" s="52"/>
      <c r="C787" s="52"/>
      <c r="D787" s="52"/>
      <c r="E787" s="52"/>
      <c r="F787" s="52"/>
      <c r="G787" s="52"/>
      <c r="H787" s="52"/>
      <c r="I787" s="52"/>
      <c r="J787" s="52"/>
      <c r="K787" s="52"/>
      <c r="L787" s="52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  <c r="Y787" s="52"/>
      <c r="Z787" s="52"/>
    </row>
    <row r="788" spans="1:26" ht="13.5" customHeight="1">
      <c r="A788" s="55"/>
      <c r="B788" s="52"/>
      <c r="C788" s="52"/>
      <c r="D788" s="52"/>
      <c r="E788" s="52"/>
      <c r="F788" s="52"/>
      <c r="G788" s="52"/>
      <c r="H788" s="52"/>
      <c r="I788" s="52"/>
      <c r="J788" s="52"/>
      <c r="K788" s="52"/>
      <c r="L788" s="52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  <c r="Y788" s="52"/>
      <c r="Z788" s="52"/>
    </row>
    <row r="789" spans="1:26" ht="13.5" customHeight="1">
      <c r="A789" s="55"/>
      <c r="B789" s="52"/>
      <c r="C789" s="52"/>
      <c r="D789" s="52"/>
      <c r="E789" s="52"/>
      <c r="F789" s="52"/>
      <c r="G789" s="52"/>
      <c r="H789" s="52"/>
      <c r="I789" s="52"/>
      <c r="J789" s="52"/>
      <c r="K789" s="52"/>
      <c r="L789" s="52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  <c r="Y789" s="52"/>
      <c r="Z789" s="52"/>
    </row>
    <row r="790" spans="1:26" ht="13.5" customHeight="1">
      <c r="A790" s="55"/>
      <c r="B790" s="52"/>
      <c r="C790" s="52"/>
      <c r="D790" s="52"/>
      <c r="E790" s="52"/>
      <c r="F790" s="52"/>
      <c r="G790" s="52"/>
      <c r="H790" s="52"/>
      <c r="I790" s="52"/>
      <c r="J790" s="52"/>
      <c r="K790" s="52"/>
      <c r="L790" s="52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  <c r="Y790" s="52"/>
      <c r="Z790" s="52"/>
    </row>
    <row r="791" spans="1:26" ht="13.5" customHeight="1">
      <c r="A791" s="55"/>
      <c r="B791" s="52"/>
      <c r="C791" s="52"/>
      <c r="D791" s="52"/>
      <c r="E791" s="52"/>
      <c r="F791" s="52"/>
      <c r="G791" s="52"/>
      <c r="H791" s="52"/>
      <c r="I791" s="52"/>
      <c r="J791" s="52"/>
      <c r="K791" s="52"/>
      <c r="L791" s="52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  <c r="Y791" s="52"/>
      <c r="Z791" s="52"/>
    </row>
    <row r="792" spans="1:26" ht="13.5" customHeight="1">
      <c r="A792" s="55"/>
      <c r="B792" s="52"/>
      <c r="C792" s="52"/>
      <c r="D792" s="52"/>
      <c r="E792" s="52"/>
      <c r="F792" s="52"/>
      <c r="G792" s="52"/>
      <c r="H792" s="52"/>
      <c r="I792" s="52"/>
      <c r="J792" s="52"/>
      <c r="K792" s="52"/>
      <c r="L792" s="52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  <c r="Y792" s="52"/>
      <c r="Z792" s="52"/>
    </row>
    <row r="793" spans="1:26" ht="13.5" customHeight="1">
      <c r="A793" s="55"/>
      <c r="B793" s="52"/>
      <c r="C793" s="52"/>
      <c r="D793" s="52"/>
      <c r="E793" s="52"/>
      <c r="F793" s="52"/>
      <c r="G793" s="52"/>
      <c r="H793" s="52"/>
      <c r="I793" s="52"/>
      <c r="J793" s="52"/>
      <c r="K793" s="52"/>
      <c r="L793" s="52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  <c r="Y793" s="52"/>
      <c r="Z793" s="52"/>
    </row>
    <row r="794" spans="1:26" ht="13.5" customHeight="1">
      <c r="A794" s="55"/>
      <c r="B794" s="52"/>
      <c r="C794" s="52"/>
      <c r="D794" s="52"/>
      <c r="E794" s="52"/>
      <c r="F794" s="52"/>
      <c r="G794" s="52"/>
      <c r="H794" s="52"/>
      <c r="I794" s="52"/>
      <c r="J794" s="52"/>
      <c r="K794" s="52"/>
      <c r="L794" s="52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  <c r="Y794" s="52"/>
      <c r="Z794" s="52"/>
    </row>
    <row r="795" spans="1:26" ht="13.5" customHeight="1">
      <c r="A795" s="55"/>
      <c r="B795" s="52"/>
      <c r="C795" s="52"/>
      <c r="D795" s="52"/>
      <c r="E795" s="52"/>
      <c r="F795" s="52"/>
      <c r="G795" s="52"/>
      <c r="H795" s="52"/>
      <c r="I795" s="52"/>
      <c r="J795" s="52"/>
      <c r="K795" s="52"/>
      <c r="L795" s="52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  <c r="Y795" s="52"/>
      <c r="Z795" s="52"/>
    </row>
    <row r="796" spans="1:26" ht="13.5" customHeight="1">
      <c r="A796" s="55"/>
      <c r="B796" s="52"/>
      <c r="C796" s="52"/>
      <c r="D796" s="52"/>
      <c r="E796" s="52"/>
      <c r="F796" s="52"/>
      <c r="G796" s="52"/>
      <c r="H796" s="52"/>
      <c r="I796" s="52"/>
      <c r="J796" s="52"/>
      <c r="K796" s="52"/>
      <c r="L796" s="52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  <c r="Y796" s="52"/>
      <c r="Z796" s="52"/>
    </row>
    <row r="797" spans="1:26" ht="13.5" customHeight="1">
      <c r="A797" s="55"/>
      <c r="B797" s="52"/>
      <c r="C797" s="52"/>
      <c r="D797" s="52"/>
      <c r="E797" s="52"/>
      <c r="F797" s="52"/>
      <c r="G797" s="52"/>
      <c r="H797" s="52"/>
      <c r="I797" s="52"/>
      <c r="J797" s="52"/>
      <c r="K797" s="52"/>
      <c r="L797" s="52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  <c r="Y797" s="52"/>
      <c r="Z797" s="52"/>
    </row>
    <row r="798" spans="1:26" ht="13.5" customHeight="1">
      <c r="A798" s="55"/>
      <c r="B798" s="52"/>
      <c r="C798" s="52"/>
      <c r="D798" s="52"/>
      <c r="E798" s="52"/>
      <c r="F798" s="52"/>
      <c r="G798" s="52"/>
      <c r="H798" s="52"/>
      <c r="I798" s="52"/>
      <c r="J798" s="52"/>
      <c r="K798" s="52"/>
      <c r="L798" s="52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  <c r="Y798" s="52"/>
      <c r="Z798" s="52"/>
    </row>
    <row r="799" spans="1:26" ht="13.5" customHeight="1">
      <c r="A799" s="55"/>
      <c r="B799" s="52"/>
      <c r="C799" s="52"/>
      <c r="D799" s="52"/>
      <c r="E799" s="52"/>
      <c r="F799" s="52"/>
      <c r="G799" s="52"/>
      <c r="H799" s="52"/>
      <c r="I799" s="52"/>
      <c r="J799" s="52"/>
      <c r="K799" s="52"/>
      <c r="L799" s="52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  <c r="Y799" s="52"/>
      <c r="Z799" s="52"/>
    </row>
    <row r="800" spans="1:26" ht="13.5" customHeight="1">
      <c r="A800" s="55"/>
      <c r="B800" s="52"/>
      <c r="C800" s="52"/>
      <c r="D800" s="52"/>
      <c r="E800" s="52"/>
      <c r="F800" s="52"/>
      <c r="G800" s="52"/>
      <c r="H800" s="52"/>
      <c r="I800" s="52"/>
      <c r="J800" s="52"/>
      <c r="K800" s="52"/>
      <c r="L800" s="52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  <c r="Y800" s="52"/>
      <c r="Z800" s="52"/>
    </row>
    <row r="801" spans="1:26" ht="13.5" customHeight="1">
      <c r="A801" s="55"/>
      <c r="B801" s="52"/>
      <c r="C801" s="52"/>
      <c r="D801" s="52"/>
      <c r="E801" s="52"/>
      <c r="F801" s="52"/>
      <c r="G801" s="52"/>
      <c r="H801" s="52"/>
      <c r="I801" s="52"/>
      <c r="J801" s="52"/>
      <c r="K801" s="52"/>
      <c r="L801" s="52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  <c r="Y801" s="52"/>
      <c r="Z801" s="52"/>
    </row>
    <row r="802" spans="1:26" ht="13.5" customHeight="1">
      <c r="A802" s="55"/>
      <c r="B802" s="52"/>
      <c r="C802" s="52"/>
      <c r="D802" s="52"/>
      <c r="E802" s="52"/>
      <c r="F802" s="52"/>
      <c r="G802" s="52"/>
      <c r="H802" s="52"/>
      <c r="I802" s="52"/>
      <c r="J802" s="52"/>
      <c r="K802" s="52"/>
      <c r="L802" s="52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  <c r="Y802" s="52"/>
      <c r="Z802" s="52"/>
    </row>
    <row r="803" spans="1:26" ht="13.5" customHeight="1">
      <c r="A803" s="55"/>
      <c r="B803" s="52"/>
      <c r="C803" s="52"/>
      <c r="D803" s="52"/>
      <c r="E803" s="52"/>
      <c r="F803" s="52"/>
      <c r="G803" s="52"/>
      <c r="H803" s="52"/>
      <c r="I803" s="52"/>
      <c r="J803" s="52"/>
      <c r="K803" s="52"/>
      <c r="L803" s="52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  <c r="Y803" s="52"/>
      <c r="Z803" s="52"/>
    </row>
    <row r="804" spans="1:26" ht="13.5" customHeight="1">
      <c r="A804" s="55"/>
      <c r="B804" s="52"/>
      <c r="C804" s="52"/>
      <c r="D804" s="52"/>
      <c r="E804" s="52"/>
      <c r="F804" s="52"/>
      <c r="G804" s="52"/>
      <c r="H804" s="52"/>
      <c r="I804" s="52"/>
      <c r="J804" s="52"/>
      <c r="K804" s="52"/>
      <c r="L804" s="52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  <c r="Y804" s="52"/>
      <c r="Z804" s="52"/>
    </row>
    <row r="805" spans="1:26" ht="13.5" customHeight="1">
      <c r="A805" s="55"/>
      <c r="B805" s="52"/>
      <c r="C805" s="52"/>
      <c r="D805" s="52"/>
      <c r="E805" s="52"/>
      <c r="F805" s="52"/>
      <c r="G805" s="52"/>
      <c r="H805" s="52"/>
      <c r="I805" s="52"/>
      <c r="J805" s="52"/>
      <c r="K805" s="52"/>
      <c r="L805" s="52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  <c r="Y805" s="52"/>
      <c r="Z805" s="52"/>
    </row>
    <row r="806" spans="1:26" ht="13.5" customHeight="1">
      <c r="A806" s="55"/>
      <c r="B806" s="52"/>
      <c r="C806" s="52"/>
      <c r="D806" s="52"/>
      <c r="E806" s="52"/>
      <c r="F806" s="52"/>
      <c r="G806" s="52"/>
      <c r="H806" s="52"/>
      <c r="I806" s="52"/>
      <c r="J806" s="52"/>
      <c r="K806" s="52"/>
      <c r="L806" s="52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  <c r="Y806" s="52"/>
      <c r="Z806" s="52"/>
    </row>
    <row r="807" spans="1:26" ht="13.5" customHeight="1">
      <c r="A807" s="55"/>
      <c r="B807" s="52"/>
      <c r="C807" s="52"/>
      <c r="D807" s="52"/>
      <c r="E807" s="52"/>
      <c r="F807" s="52"/>
      <c r="G807" s="52"/>
      <c r="H807" s="52"/>
      <c r="I807" s="52"/>
      <c r="J807" s="52"/>
      <c r="K807" s="52"/>
      <c r="L807" s="52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  <c r="Y807" s="52"/>
      <c r="Z807" s="52"/>
    </row>
    <row r="808" spans="1:26" ht="13.5" customHeight="1">
      <c r="A808" s="55"/>
      <c r="B808" s="52"/>
      <c r="C808" s="52"/>
      <c r="D808" s="52"/>
      <c r="E808" s="52"/>
      <c r="F808" s="52"/>
      <c r="G808" s="52"/>
      <c r="H808" s="52"/>
      <c r="I808" s="52"/>
      <c r="J808" s="52"/>
      <c r="K808" s="52"/>
      <c r="L808" s="52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  <c r="Y808" s="52"/>
      <c r="Z808" s="52"/>
    </row>
    <row r="809" spans="1:26" ht="13.5" customHeight="1">
      <c r="A809" s="55"/>
      <c r="B809" s="52"/>
      <c r="C809" s="52"/>
      <c r="D809" s="52"/>
      <c r="E809" s="52"/>
      <c r="F809" s="52"/>
      <c r="G809" s="52"/>
      <c r="H809" s="52"/>
      <c r="I809" s="52"/>
      <c r="J809" s="52"/>
      <c r="K809" s="52"/>
      <c r="L809" s="52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  <c r="Y809" s="52"/>
      <c r="Z809" s="52"/>
    </row>
    <row r="810" spans="1:26" ht="13.5" customHeight="1">
      <c r="A810" s="55"/>
      <c r="B810" s="52"/>
      <c r="C810" s="52"/>
      <c r="D810" s="52"/>
      <c r="E810" s="52"/>
      <c r="F810" s="52"/>
      <c r="G810" s="52"/>
      <c r="H810" s="52"/>
      <c r="I810" s="52"/>
      <c r="J810" s="52"/>
      <c r="K810" s="52"/>
      <c r="L810" s="52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  <c r="Y810" s="52"/>
      <c r="Z810" s="52"/>
    </row>
    <row r="811" spans="1:26" ht="13.5" customHeight="1">
      <c r="A811" s="55"/>
      <c r="B811" s="52"/>
      <c r="C811" s="52"/>
      <c r="D811" s="52"/>
      <c r="E811" s="52"/>
      <c r="F811" s="52"/>
      <c r="G811" s="52"/>
      <c r="H811" s="52"/>
      <c r="I811" s="52"/>
      <c r="J811" s="52"/>
      <c r="K811" s="52"/>
      <c r="L811" s="52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  <c r="Y811" s="52"/>
      <c r="Z811" s="52"/>
    </row>
    <row r="812" spans="1:26" ht="13.5" customHeight="1">
      <c r="A812" s="55"/>
      <c r="B812" s="52"/>
      <c r="C812" s="52"/>
      <c r="D812" s="52"/>
      <c r="E812" s="52"/>
      <c r="F812" s="52"/>
      <c r="G812" s="52"/>
      <c r="H812" s="52"/>
      <c r="I812" s="52"/>
      <c r="J812" s="52"/>
      <c r="K812" s="52"/>
      <c r="L812" s="52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  <c r="Y812" s="52"/>
      <c r="Z812" s="52"/>
    </row>
    <row r="813" spans="1:26" ht="13.5" customHeight="1">
      <c r="A813" s="55"/>
      <c r="B813" s="52"/>
      <c r="C813" s="52"/>
      <c r="D813" s="52"/>
      <c r="E813" s="52"/>
      <c r="F813" s="52"/>
      <c r="G813" s="52"/>
      <c r="H813" s="52"/>
      <c r="I813" s="52"/>
      <c r="J813" s="52"/>
      <c r="K813" s="52"/>
      <c r="L813" s="52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  <c r="Y813" s="52"/>
      <c r="Z813" s="52"/>
    </row>
    <row r="814" spans="1:26" ht="13.5" customHeight="1">
      <c r="A814" s="55"/>
      <c r="B814" s="52"/>
      <c r="C814" s="52"/>
      <c r="D814" s="52"/>
      <c r="E814" s="52"/>
      <c r="F814" s="52"/>
      <c r="G814" s="52"/>
      <c r="H814" s="52"/>
      <c r="I814" s="52"/>
      <c r="J814" s="52"/>
      <c r="K814" s="52"/>
      <c r="L814" s="52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  <c r="Y814" s="52"/>
      <c r="Z814" s="52"/>
    </row>
    <row r="815" spans="1:26" ht="13.5" customHeight="1">
      <c r="A815" s="55"/>
      <c r="B815" s="52"/>
      <c r="C815" s="52"/>
      <c r="D815" s="52"/>
      <c r="E815" s="52"/>
      <c r="F815" s="52"/>
      <c r="G815" s="52"/>
      <c r="H815" s="52"/>
      <c r="I815" s="52"/>
      <c r="J815" s="52"/>
      <c r="K815" s="52"/>
      <c r="L815" s="52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  <c r="Y815" s="52"/>
      <c r="Z815" s="52"/>
    </row>
    <row r="816" spans="1:26" ht="13.5" customHeight="1">
      <c r="A816" s="55"/>
      <c r="B816" s="52"/>
      <c r="C816" s="52"/>
      <c r="D816" s="52"/>
      <c r="E816" s="52"/>
      <c r="F816" s="52"/>
      <c r="G816" s="52"/>
      <c r="H816" s="52"/>
      <c r="I816" s="52"/>
      <c r="J816" s="52"/>
      <c r="K816" s="52"/>
      <c r="L816" s="52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  <c r="Y816" s="52"/>
      <c r="Z816" s="52"/>
    </row>
    <row r="817" spans="1:26" ht="13.5" customHeight="1">
      <c r="A817" s="55"/>
      <c r="B817" s="52"/>
      <c r="C817" s="52"/>
      <c r="D817" s="52"/>
      <c r="E817" s="52"/>
      <c r="F817" s="52"/>
      <c r="G817" s="52"/>
      <c r="H817" s="52"/>
      <c r="I817" s="52"/>
      <c r="J817" s="52"/>
      <c r="K817" s="52"/>
      <c r="L817" s="52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  <c r="Y817" s="52"/>
      <c r="Z817" s="52"/>
    </row>
    <row r="818" spans="1:26" ht="13.5" customHeight="1">
      <c r="A818" s="55"/>
      <c r="B818" s="52"/>
      <c r="C818" s="52"/>
      <c r="D818" s="52"/>
      <c r="E818" s="52"/>
      <c r="F818" s="52"/>
      <c r="G818" s="52"/>
      <c r="H818" s="52"/>
      <c r="I818" s="52"/>
      <c r="J818" s="52"/>
      <c r="K818" s="52"/>
      <c r="L818" s="52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  <c r="Y818" s="52"/>
      <c r="Z818" s="52"/>
    </row>
    <row r="819" spans="1:26" ht="13.5" customHeight="1">
      <c r="A819" s="55"/>
      <c r="B819" s="52"/>
      <c r="C819" s="52"/>
      <c r="D819" s="52"/>
      <c r="E819" s="52"/>
      <c r="F819" s="52"/>
      <c r="G819" s="52"/>
      <c r="H819" s="52"/>
      <c r="I819" s="52"/>
      <c r="J819" s="52"/>
      <c r="K819" s="52"/>
      <c r="L819" s="52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  <c r="Y819" s="52"/>
      <c r="Z819" s="52"/>
    </row>
    <row r="820" spans="1:26" ht="13.5" customHeight="1">
      <c r="A820" s="55"/>
      <c r="B820" s="52"/>
      <c r="C820" s="52"/>
      <c r="D820" s="52"/>
      <c r="E820" s="52"/>
      <c r="F820" s="52"/>
      <c r="G820" s="52"/>
      <c r="H820" s="52"/>
      <c r="I820" s="52"/>
      <c r="J820" s="52"/>
      <c r="K820" s="52"/>
      <c r="L820" s="52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  <c r="Y820" s="52"/>
      <c r="Z820" s="52"/>
    </row>
    <row r="821" spans="1:26" ht="13.5" customHeight="1">
      <c r="A821" s="55"/>
      <c r="B821" s="52"/>
      <c r="C821" s="52"/>
      <c r="D821" s="52"/>
      <c r="E821" s="52"/>
      <c r="F821" s="52"/>
      <c r="G821" s="52"/>
      <c r="H821" s="52"/>
      <c r="I821" s="52"/>
      <c r="J821" s="52"/>
      <c r="K821" s="52"/>
      <c r="L821" s="52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  <c r="Y821" s="52"/>
      <c r="Z821" s="52"/>
    </row>
    <row r="822" spans="1:26" ht="13.5" customHeight="1">
      <c r="A822" s="55"/>
      <c r="B822" s="52"/>
      <c r="C822" s="52"/>
      <c r="D822" s="52"/>
      <c r="E822" s="52"/>
      <c r="F822" s="52"/>
      <c r="G822" s="52"/>
      <c r="H822" s="52"/>
      <c r="I822" s="52"/>
      <c r="J822" s="52"/>
      <c r="K822" s="52"/>
      <c r="L822" s="52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  <c r="Y822" s="52"/>
      <c r="Z822" s="52"/>
    </row>
    <row r="823" spans="1:26" ht="13.5" customHeight="1">
      <c r="A823" s="55"/>
      <c r="B823" s="52"/>
      <c r="C823" s="52"/>
      <c r="D823" s="52"/>
      <c r="E823" s="52"/>
      <c r="F823" s="52"/>
      <c r="G823" s="52"/>
      <c r="H823" s="52"/>
      <c r="I823" s="52"/>
      <c r="J823" s="52"/>
      <c r="K823" s="52"/>
      <c r="L823" s="52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  <c r="Y823" s="52"/>
      <c r="Z823" s="52"/>
    </row>
    <row r="824" spans="1:26" ht="13.5" customHeight="1">
      <c r="A824" s="55"/>
      <c r="B824" s="52"/>
      <c r="C824" s="52"/>
      <c r="D824" s="52"/>
      <c r="E824" s="52"/>
      <c r="F824" s="52"/>
      <c r="G824" s="52"/>
      <c r="H824" s="52"/>
      <c r="I824" s="52"/>
      <c r="J824" s="52"/>
      <c r="K824" s="52"/>
      <c r="L824" s="52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  <c r="Y824" s="52"/>
      <c r="Z824" s="52"/>
    </row>
    <row r="825" spans="1:26" ht="13.5" customHeight="1">
      <c r="A825" s="55"/>
      <c r="B825" s="52"/>
      <c r="C825" s="52"/>
      <c r="D825" s="52"/>
      <c r="E825" s="52"/>
      <c r="F825" s="52"/>
      <c r="G825" s="52"/>
      <c r="H825" s="52"/>
      <c r="I825" s="52"/>
      <c r="J825" s="52"/>
      <c r="K825" s="52"/>
      <c r="L825" s="52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  <c r="Y825" s="52"/>
      <c r="Z825" s="52"/>
    </row>
    <row r="826" spans="1:26" ht="13.5" customHeight="1">
      <c r="A826" s="55"/>
      <c r="B826" s="52"/>
      <c r="C826" s="52"/>
      <c r="D826" s="52"/>
      <c r="E826" s="52"/>
      <c r="F826" s="52"/>
      <c r="G826" s="52"/>
      <c r="H826" s="52"/>
      <c r="I826" s="52"/>
      <c r="J826" s="52"/>
      <c r="K826" s="52"/>
      <c r="L826" s="52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  <c r="Y826" s="52"/>
      <c r="Z826" s="52"/>
    </row>
    <row r="827" spans="1:26" ht="13.5" customHeight="1">
      <c r="A827" s="55"/>
      <c r="B827" s="52"/>
      <c r="C827" s="52"/>
      <c r="D827" s="52"/>
      <c r="E827" s="52"/>
      <c r="F827" s="52"/>
      <c r="G827" s="52"/>
      <c r="H827" s="52"/>
      <c r="I827" s="52"/>
      <c r="J827" s="52"/>
      <c r="K827" s="52"/>
      <c r="L827" s="52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  <c r="Y827" s="52"/>
      <c r="Z827" s="52"/>
    </row>
    <row r="828" spans="1:26" ht="13.5" customHeight="1">
      <c r="A828" s="55"/>
      <c r="B828" s="52"/>
      <c r="C828" s="52"/>
      <c r="D828" s="52"/>
      <c r="E828" s="52"/>
      <c r="F828" s="52"/>
      <c r="G828" s="52"/>
      <c r="H828" s="52"/>
      <c r="I828" s="52"/>
      <c r="J828" s="52"/>
      <c r="K828" s="52"/>
      <c r="L828" s="52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  <c r="Y828" s="52"/>
      <c r="Z828" s="52"/>
    </row>
    <row r="829" spans="1:26" ht="13.5" customHeight="1">
      <c r="A829" s="55"/>
      <c r="B829" s="52"/>
      <c r="C829" s="52"/>
      <c r="D829" s="52"/>
      <c r="E829" s="52"/>
      <c r="F829" s="52"/>
      <c r="G829" s="52"/>
      <c r="H829" s="52"/>
      <c r="I829" s="52"/>
      <c r="J829" s="52"/>
      <c r="K829" s="52"/>
      <c r="L829" s="52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  <c r="Y829" s="52"/>
      <c r="Z829" s="52"/>
    </row>
    <row r="830" spans="1:26" ht="13.5" customHeight="1">
      <c r="A830" s="55"/>
      <c r="B830" s="52"/>
      <c r="C830" s="52"/>
      <c r="D830" s="52"/>
      <c r="E830" s="52"/>
      <c r="F830" s="52"/>
      <c r="G830" s="52"/>
      <c r="H830" s="52"/>
      <c r="I830" s="52"/>
      <c r="J830" s="52"/>
      <c r="K830" s="52"/>
      <c r="L830" s="52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  <c r="Y830" s="52"/>
      <c r="Z830" s="52"/>
    </row>
    <row r="831" spans="1:26" ht="13.5" customHeight="1">
      <c r="A831" s="55"/>
      <c r="B831" s="52"/>
      <c r="C831" s="52"/>
      <c r="D831" s="52"/>
      <c r="E831" s="52"/>
      <c r="F831" s="52"/>
      <c r="G831" s="52"/>
      <c r="H831" s="52"/>
      <c r="I831" s="52"/>
      <c r="J831" s="52"/>
      <c r="K831" s="52"/>
      <c r="L831" s="52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  <c r="Y831" s="52"/>
      <c r="Z831" s="52"/>
    </row>
    <row r="832" spans="1:26" ht="13.5" customHeight="1">
      <c r="A832" s="55"/>
      <c r="B832" s="52"/>
      <c r="C832" s="52"/>
      <c r="D832" s="52"/>
      <c r="E832" s="52"/>
      <c r="F832" s="52"/>
      <c r="G832" s="52"/>
      <c r="H832" s="52"/>
      <c r="I832" s="52"/>
      <c r="J832" s="52"/>
      <c r="K832" s="52"/>
      <c r="L832" s="52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  <c r="Y832" s="52"/>
      <c r="Z832" s="52"/>
    </row>
    <row r="833" spans="1:26" ht="13.5" customHeight="1">
      <c r="A833" s="55"/>
      <c r="B833" s="52"/>
      <c r="C833" s="52"/>
      <c r="D833" s="52"/>
      <c r="E833" s="52"/>
      <c r="F833" s="52"/>
      <c r="G833" s="52"/>
      <c r="H833" s="52"/>
      <c r="I833" s="52"/>
      <c r="J833" s="52"/>
      <c r="K833" s="52"/>
      <c r="L833" s="52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  <c r="Y833" s="52"/>
      <c r="Z833" s="52"/>
    </row>
    <row r="834" spans="1:26" ht="13.5" customHeight="1">
      <c r="A834" s="55"/>
      <c r="B834" s="52"/>
      <c r="C834" s="52"/>
      <c r="D834" s="52"/>
      <c r="E834" s="52"/>
      <c r="F834" s="52"/>
      <c r="G834" s="52"/>
      <c r="H834" s="52"/>
      <c r="I834" s="52"/>
      <c r="J834" s="52"/>
      <c r="K834" s="52"/>
      <c r="L834" s="52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  <c r="Y834" s="52"/>
      <c r="Z834" s="52"/>
    </row>
    <row r="835" spans="1:26" ht="13.5" customHeight="1">
      <c r="A835" s="55"/>
      <c r="B835" s="52"/>
      <c r="C835" s="52"/>
      <c r="D835" s="52"/>
      <c r="E835" s="52"/>
      <c r="F835" s="52"/>
      <c r="G835" s="52"/>
      <c r="H835" s="52"/>
      <c r="I835" s="52"/>
      <c r="J835" s="52"/>
      <c r="K835" s="52"/>
      <c r="L835" s="52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  <c r="Y835" s="52"/>
      <c r="Z835" s="52"/>
    </row>
    <row r="836" spans="1:26" ht="13.5" customHeight="1">
      <c r="A836" s="55"/>
      <c r="B836" s="52"/>
      <c r="C836" s="52"/>
      <c r="D836" s="52"/>
      <c r="E836" s="52"/>
      <c r="F836" s="52"/>
      <c r="G836" s="52"/>
      <c r="H836" s="52"/>
      <c r="I836" s="52"/>
      <c r="J836" s="52"/>
      <c r="K836" s="52"/>
      <c r="L836" s="52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  <c r="Y836" s="52"/>
      <c r="Z836" s="52"/>
    </row>
    <row r="837" spans="1:26" ht="13.5" customHeight="1">
      <c r="A837" s="55"/>
      <c r="B837" s="52"/>
      <c r="C837" s="52"/>
      <c r="D837" s="52"/>
      <c r="E837" s="52"/>
      <c r="F837" s="52"/>
      <c r="G837" s="52"/>
      <c r="H837" s="52"/>
      <c r="I837" s="52"/>
      <c r="J837" s="52"/>
      <c r="K837" s="52"/>
      <c r="L837" s="52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  <c r="Y837" s="52"/>
      <c r="Z837" s="52"/>
    </row>
    <row r="838" spans="1:26" ht="13.5" customHeight="1">
      <c r="A838" s="55"/>
      <c r="B838" s="52"/>
      <c r="C838" s="52"/>
      <c r="D838" s="52"/>
      <c r="E838" s="52"/>
      <c r="F838" s="52"/>
      <c r="G838" s="52"/>
      <c r="H838" s="52"/>
      <c r="I838" s="52"/>
      <c r="J838" s="52"/>
      <c r="K838" s="52"/>
      <c r="L838" s="52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  <c r="Y838" s="52"/>
      <c r="Z838" s="52"/>
    </row>
    <row r="839" spans="1:26" ht="13.5" customHeight="1">
      <c r="A839" s="55"/>
      <c r="B839" s="52"/>
      <c r="C839" s="52"/>
      <c r="D839" s="52"/>
      <c r="E839" s="52"/>
      <c r="F839" s="52"/>
      <c r="G839" s="52"/>
      <c r="H839" s="52"/>
      <c r="I839" s="52"/>
      <c r="J839" s="52"/>
      <c r="K839" s="52"/>
      <c r="L839" s="52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  <c r="Y839" s="52"/>
      <c r="Z839" s="52"/>
    </row>
    <row r="840" spans="1:26" ht="13.5" customHeight="1">
      <c r="A840" s="55"/>
      <c r="B840" s="52"/>
      <c r="C840" s="52"/>
      <c r="D840" s="52"/>
      <c r="E840" s="52"/>
      <c r="F840" s="52"/>
      <c r="G840" s="52"/>
      <c r="H840" s="52"/>
      <c r="I840" s="52"/>
      <c r="J840" s="52"/>
      <c r="K840" s="52"/>
      <c r="L840" s="52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  <c r="Y840" s="52"/>
      <c r="Z840" s="52"/>
    </row>
    <row r="841" spans="1:26" ht="13.5" customHeight="1">
      <c r="A841" s="55"/>
      <c r="B841" s="52"/>
      <c r="C841" s="52"/>
      <c r="D841" s="52"/>
      <c r="E841" s="52"/>
      <c r="F841" s="52"/>
      <c r="G841" s="52"/>
      <c r="H841" s="52"/>
      <c r="I841" s="52"/>
      <c r="J841" s="52"/>
      <c r="K841" s="52"/>
      <c r="L841" s="52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  <c r="Y841" s="52"/>
      <c r="Z841" s="52"/>
    </row>
    <row r="842" spans="1:26" ht="13.5" customHeight="1">
      <c r="A842" s="55"/>
      <c r="B842" s="52"/>
      <c r="C842" s="52"/>
      <c r="D842" s="52"/>
      <c r="E842" s="52"/>
      <c r="F842" s="52"/>
      <c r="G842" s="52"/>
      <c r="H842" s="52"/>
      <c r="I842" s="52"/>
      <c r="J842" s="52"/>
      <c r="K842" s="52"/>
      <c r="L842" s="52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  <c r="Y842" s="52"/>
      <c r="Z842" s="52"/>
    </row>
    <row r="843" spans="1:26" ht="13.5" customHeight="1">
      <c r="A843" s="55"/>
      <c r="B843" s="52"/>
      <c r="C843" s="52"/>
      <c r="D843" s="52"/>
      <c r="E843" s="52"/>
      <c r="F843" s="52"/>
      <c r="G843" s="52"/>
      <c r="H843" s="52"/>
      <c r="I843" s="52"/>
      <c r="J843" s="52"/>
      <c r="K843" s="52"/>
      <c r="L843" s="52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  <c r="Y843" s="52"/>
      <c r="Z843" s="52"/>
    </row>
    <row r="844" spans="1:26" ht="13.5" customHeight="1">
      <c r="A844" s="55"/>
      <c r="B844" s="52"/>
      <c r="C844" s="52"/>
      <c r="D844" s="52"/>
      <c r="E844" s="52"/>
      <c r="F844" s="52"/>
      <c r="G844" s="52"/>
      <c r="H844" s="52"/>
      <c r="I844" s="52"/>
      <c r="J844" s="52"/>
      <c r="K844" s="52"/>
      <c r="L844" s="52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  <c r="Y844" s="52"/>
      <c r="Z844" s="52"/>
    </row>
    <row r="845" spans="1:26" ht="13.5" customHeight="1">
      <c r="A845" s="55"/>
      <c r="B845" s="52"/>
      <c r="C845" s="52"/>
      <c r="D845" s="52"/>
      <c r="E845" s="52"/>
      <c r="F845" s="52"/>
      <c r="G845" s="52"/>
      <c r="H845" s="52"/>
      <c r="I845" s="52"/>
      <c r="J845" s="52"/>
      <c r="K845" s="52"/>
      <c r="L845" s="52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  <c r="Y845" s="52"/>
      <c r="Z845" s="52"/>
    </row>
    <row r="846" spans="1:26" ht="13.5" customHeight="1">
      <c r="A846" s="55"/>
      <c r="B846" s="52"/>
      <c r="C846" s="52"/>
      <c r="D846" s="52"/>
      <c r="E846" s="52"/>
      <c r="F846" s="52"/>
      <c r="G846" s="52"/>
      <c r="H846" s="52"/>
      <c r="I846" s="52"/>
      <c r="J846" s="52"/>
      <c r="K846" s="52"/>
      <c r="L846" s="52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  <c r="Y846" s="52"/>
      <c r="Z846" s="52"/>
    </row>
    <row r="847" spans="1:26" ht="13.5" customHeight="1">
      <c r="A847" s="55"/>
      <c r="B847" s="52"/>
      <c r="C847" s="52"/>
      <c r="D847" s="52"/>
      <c r="E847" s="52"/>
      <c r="F847" s="52"/>
      <c r="G847" s="52"/>
      <c r="H847" s="52"/>
      <c r="I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</row>
    <row r="848" spans="1:26" ht="13.5" customHeight="1">
      <c r="A848" s="55"/>
      <c r="B848" s="52"/>
      <c r="C848" s="52"/>
      <c r="D848" s="52"/>
      <c r="E848" s="52"/>
      <c r="F848" s="52"/>
      <c r="G848" s="52"/>
      <c r="H848" s="52"/>
      <c r="I848" s="52"/>
      <c r="J848" s="52"/>
      <c r="K848" s="52"/>
      <c r="L848" s="52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  <c r="Y848" s="52"/>
      <c r="Z848" s="52"/>
    </row>
    <row r="849" spans="1:26" ht="13.5" customHeight="1">
      <c r="A849" s="55"/>
      <c r="B849" s="52"/>
      <c r="C849" s="52"/>
      <c r="D849" s="52"/>
      <c r="E849" s="52"/>
      <c r="F849" s="52"/>
      <c r="G849" s="52"/>
      <c r="H849" s="52"/>
      <c r="I849" s="52"/>
      <c r="J849" s="52"/>
      <c r="K849" s="52"/>
      <c r="L849" s="52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  <c r="Y849" s="52"/>
      <c r="Z849" s="52"/>
    </row>
    <row r="850" spans="1:26" ht="13.5" customHeight="1">
      <c r="A850" s="55"/>
      <c r="B850" s="52"/>
      <c r="C850" s="52"/>
      <c r="D850" s="52"/>
      <c r="E850" s="52"/>
      <c r="F850" s="52"/>
      <c r="G850" s="52"/>
      <c r="H850" s="52"/>
      <c r="I850" s="52"/>
      <c r="J850" s="52"/>
      <c r="K850" s="52"/>
      <c r="L850" s="52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  <c r="Y850" s="52"/>
      <c r="Z850" s="52"/>
    </row>
    <row r="851" spans="1:26" ht="13.5" customHeight="1">
      <c r="A851" s="55"/>
      <c r="B851" s="52"/>
      <c r="C851" s="52"/>
      <c r="D851" s="52"/>
      <c r="E851" s="52"/>
      <c r="F851" s="52"/>
      <c r="G851" s="52"/>
      <c r="H851" s="52"/>
      <c r="I851" s="52"/>
      <c r="J851" s="52"/>
      <c r="K851" s="52"/>
      <c r="L851" s="52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  <c r="Y851" s="52"/>
      <c r="Z851" s="52"/>
    </row>
    <row r="852" spans="1:26" ht="13.5" customHeight="1">
      <c r="A852" s="55"/>
      <c r="B852" s="52"/>
      <c r="C852" s="52"/>
      <c r="D852" s="52"/>
      <c r="E852" s="52"/>
      <c r="F852" s="52"/>
      <c r="G852" s="52"/>
      <c r="H852" s="52"/>
      <c r="I852" s="52"/>
      <c r="J852" s="52"/>
      <c r="K852" s="52"/>
      <c r="L852" s="52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  <c r="Y852" s="52"/>
      <c r="Z852" s="52"/>
    </row>
    <row r="853" spans="1:26" ht="13.5" customHeight="1">
      <c r="A853" s="55"/>
      <c r="B853" s="52"/>
      <c r="C853" s="52"/>
      <c r="D853" s="52"/>
      <c r="E853" s="52"/>
      <c r="F853" s="52"/>
      <c r="G853" s="52"/>
      <c r="H853" s="52"/>
      <c r="I853" s="52"/>
      <c r="J853" s="52"/>
      <c r="K853" s="52"/>
      <c r="L853" s="52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  <c r="Y853" s="52"/>
      <c r="Z853" s="52"/>
    </row>
    <row r="854" spans="1:26" ht="13.5" customHeight="1">
      <c r="A854" s="55"/>
      <c r="B854" s="52"/>
      <c r="C854" s="52"/>
      <c r="D854" s="52"/>
      <c r="E854" s="52"/>
      <c r="F854" s="52"/>
      <c r="G854" s="52"/>
      <c r="H854" s="52"/>
      <c r="I854" s="52"/>
      <c r="J854" s="52"/>
      <c r="K854" s="52"/>
      <c r="L854" s="52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  <c r="Y854" s="52"/>
      <c r="Z854" s="52"/>
    </row>
    <row r="855" spans="1:26" ht="13.5" customHeight="1">
      <c r="A855" s="55"/>
      <c r="B855" s="52"/>
      <c r="C855" s="52"/>
      <c r="D855" s="52"/>
      <c r="E855" s="52"/>
      <c r="F855" s="52"/>
      <c r="G855" s="52"/>
      <c r="H855" s="52"/>
      <c r="I855" s="52"/>
      <c r="J855" s="52"/>
      <c r="K855" s="52"/>
      <c r="L855" s="52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  <c r="Y855" s="52"/>
      <c r="Z855" s="52"/>
    </row>
    <row r="856" spans="1:26" ht="13.5" customHeight="1">
      <c r="A856" s="55"/>
      <c r="B856" s="52"/>
      <c r="C856" s="52"/>
      <c r="D856" s="52"/>
      <c r="E856" s="52"/>
      <c r="F856" s="52"/>
      <c r="G856" s="52"/>
      <c r="H856" s="52"/>
      <c r="I856" s="52"/>
      <c r="J856" s="52"/>
      <c r="K856" s="52"/>
      <c r="L856" s="52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  <c r="Y856" s="52"/>
      <c r="Z856" s="52"/>
    </row>
    <row r="857" spans="1:26" ht="13.5" customHeight="1">
      <c r="A857" s="55"/>
      <c r="B857" s="52"/>
      <c r="C857" s="52"/>
      <c r="D857" s="52"/>
      <c r="E857" s="52"/>
      <c r="F857" s="52"/>
      <c r="G857" s="52"/>
      <c r="H857" s="52"/>
      <c r="I857" s="52"/>
      <c r="J857" s="52"/>
      <c r="K857" s="52"/>
      <c r="L857" s="52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  <c r="Y857" s="52"/>
      <c r="Z857" s="52"/>
    </row>
    <row r="858" spans="1:26" ht="13.5" customHeight="1">
      <c r="A858" s="55"/>
      <c r="B858" s="52"/>
      <c r="C858" s="52"/>
      <c r="D858" s="52"/>
      <c r="E858" s="52"/>
      <c r="F858" s="52"/>
      <c r="G858" s="52"/>
      <c r="H858" s="52"/>
      <c r="I858" s="52"/>
      <c r="J858" s="52"/>
      <c r="K858" s="52"/>
      <c r="L858" s="52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  <c r="Y858" s="52"/>
      <c r="Z858" s="52"/>
    </row>
    <row r="859" spans="1:26" ht="13.5" customHeight="1">
      <c r="A859" s="55"/>
      <c r="B859" s="52"/>
      <c r="C859" s="52"/>
      <c r="D859" s="52"/>
      <c r="E859" s="52"/>
      <c r="F859" s="52"/>
      <c r="G859" s="52"/>
      <c r="H859" s="52"/>
      <c r="I859" s="52"/>
      <c r="J859" s="52"/>
      <c r="K859" s="52"/>
      <c r="L859" s="52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  <c r="Y859" s="52"/>
      <c r="Z859" s="52"/>
    </row>
    <row r="860" spans="1:26" ht="13.5" customHeight="1">
      <c r="A860" s="55"/>
      <c r="B860" s="52"/>
      <c r="C860" s="52"/>
      <c r="D860" s="52"/>
      <c r="E860" s="52"/>
      <c r="F860" s="52"/>
      <c r="G860" s="52"/>
      <c r="H860" s="52"/>
      <c r="I860" s="52"/>
      <c r="J860" s="52"/>
      <c r="K860" s="52"/>
      <c r="L860" s="52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  <c r="Y860" s="52"/>
      <c r="Z860" s="52"/>
    </row>
    <row r="861" spans="1:26" ht="13.5" customHeight="1">
      <c r="A861" s="55"/>
      <c r="B861" s="52"/>
      <c r="C861" s="52"/>
      <c r="D861" s="52"/>
      <c r="E861" s="52"/>
      <c r="F861" s="52"/>
      <c r="G861" s="52"/>
      <c r="H861" s="52"/>
      <c r="I861" s="52"/>
      <c r="J861" s="52"/>
      <c r="K861" s="52"/>
      <c r="L861" s="52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  <c r="Y861" s="52"/>
      <c r="Z861" s="52"/>
    </row>
    <row r="862" spans="1:26" ht="13.5" customHeight="1">
      <c r="A862" s="55"/>
      <c r="B862" s="52"/>
      <c r="C862" s="52"/>
      <c r="D862" s="52"/>
      <c r="E862" s="52"/>
      <c r="F862" s="52"/>
      <c r="G862" s="52"/>
      <c r="H862" s="52"/>
      <c r="I862" s="52"/>
      <c r="J862" s="52"/>
      <c r="K862" s="52"/>
      <c r="L862" s="52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  <c r="Y862" s="52"/>
      <c r="Z862" s="52"/>
    </row>
    <row r="863" spans="1:26" ht="13.5" customHeight="1">
      <c r="A863" s="55"/>
      <c r="B863" s="52"/>
      <c r="C863" s="52"/>
      <c r="D863" s="52"/>
      <c r="E863" s="52"/>
      <c r="F863" s="52"/>
      <c r="G863" s="52"/>
      <c r="H863" s="52"/>
      <c r="I863" s="52"/>
      <c r="J863" s="52"/>
      <c r="K863" s="52"/>
      <c r="L863" s="52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  <c r="Y863" s="52"/>
      <c r="Z863" s="52"/>
    </row>
    <row r="864" spans="1:26" ht="13.5" customHeight="1">
      <c r="A864" s="55"/>
      <c r="B864" s="52"/>
      <c r="C864" s="52"/>
      <c r="D864" s="52"/>
      <c r="E864" s="52"/>
      <c r="F864" s="52"/>
      <c r="G864" s="52"/>
      <c r="H864" s="52"/>
      <c r="I864" s="52"/>
      <c r="J864" s="52"/>
      <c r="K864" s="52"/>
      <c r="L864" s="52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  <c r="Y864" s="52"/>
      <c r="Z864" s="52"/>
    </row>
    <row r="865" spans="1:26" ht="13.5" customHeight="1">
      <c r="A865" s="55"/>
      <c r="B865" s="52"/>
      <c r="C865" s="52"/>
      <c r="D865" s="52"/>
      <c r="E865" s="52"/>
      <c r="F865" s="52"/>
      <c r="G865" s="52"/>
      <c r="H865" s="52"/>
      <c r="I865" s="52"/>
      <c r="J865" s="52"/>
      <c r="K865" s="52"/>
      <c r="L865" s="52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  <c r="Y865" s="52"/>
      <c r="Z865" s="52"/>
    </row>
    <row r="866" spans="1:26" ht="13.5" customHeight="1">
      <c r="A866" s="55"/>
      <c r="B866" s="52"/>
      <c r="C866" s="52"/>
      <c r="D866" s="52"/>
      <c r="E866" s="52"/>
      <c r="F866" s="52"/>
      <c r="G866" s="52"/>
      <c r="H866" s="52"/>
      <c r="I866" s="52"/>
      <c r="J866" s="52"/>
      <c r="K866" s="52"/>
      <c r="L866" s="52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  <c r="Y866" s="52"/>
      <c r="Z866" s="52"/>
    </row>
    <row r="867" spans="1:26" ht="13.5" customHeight="1">
      <c r="A867" s="55"/>
      <c r="B867" s="52"/>
      <c r="C867" s="52"/>
      <c r="D867" s="52"/>
      <c r="E867" s="52"/>
      <c r="F867" s="52"/>
      <c r="G867" s="52"/>
      <c r="H867" s="52"/>
      <c r="I867" s="52"/>
      <c r="J867" s="52"/>
      <c r="K867" s="52"/>
      <c r="L867" s="52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  <c r="Y867" s="52"/>
      <c r="Z867" s="52"/>
    </row>
    <row r="868" spans="1:26" ht="13.5" customHeight="1">
      <c r="A868" s="55"/>
      <c r="B868" s="52"/>
      <c r="C868" s="52"/>
      <c r="D868" s="52"/>
      <c r="E868" s="52"/>
      <c r="F868" s="52"/>
      <c r="G868" s="52"/>
      <c r="H868" s="52"/>
      <c r="I868" s="52"/>
      <c r="J868" s="52"/>
      <c r="K868" s="52"/>
      <c r="L868" s="52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  <c r="Y868" s="52"/>
      <c r="Z868" s="52"/>
    </row>
    <row r="869" spans="1:26" ht="13.5" customHeight="1">
      <c r="A869" s="55"/>
      <c r="B869" s="52"/>
      <c r="C869" s="52"/>
      <c r="D869" s="52"/>
      <c r="E869" s="52"/>
      <c r="F869" s="52"/>
      <c r="G869" s="52"/>
      <c r="H869" s="52"/>
      <c r="I869" s="52"/>
      <c r="J869" s="52"/>
      <c r="K869" s="52"/>
      <c r="L869" s="52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  <c r="Y869" s="52"/>
      <c r="Z869" s="52"/>
    </row>
    <row r="870" spans="1:26" ht="13.5" customHeight="1">
      <c r="A870" s="55"/>
      <c r="B870" s="52"/>
      <c r="C870" s="52"/>
      <c r="D870" s="52"/>
      <c r="E870" s="52"/>
      <c r="F870" s="52"/>
      <c r="G870" s="52"/>
      <c r="H870" s="52"/>
      <c r="I870" s="52"/>
      <c r="J870" s="52"/>
      <c r="K870" s="52"/>
      <c r="L870" s="52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  <c r="Y870" s="52"/>
      <c r="Z870" s="52"/>
    </row>
    <row r="871" spans="1:26" ht="13.5" customHeight="1">
      <c r="A871" s="55"/>
      <c r="B871" s="52"/>
      <c r="C871" s="52"/>
      <c r="D871" s="52"/>
      <c r="E871" s="52"/>
      <c r="F871" s="52"/>
      <c r="G871" s="52"/>
      <c r="H871" s="52"/>
      <c r="I871" s="52"/>
      <c r="J871" s="52"/>
      <c r="K871" s="52"/>
      <c r="L871" s="52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  <c r="Y871" s="52"/>
      <c r="Z871" s="52"/>
    </row>
    <row r="872" spans="1:26" ht="13.5" customHeight="1">
      <c r="A872" s="55"/>
      <c r="B872" s="52"/>
      <c r="C872" s="52"/>
      <c r="D872" s="52"/>
      <c r="E872" s="52"/>
      <c r="F872" s="52"/>
      <c r="G872" s="52"/>
      <c r="H872" s="52"/>
      <c r="I872" s="52"/>
      <c r="J872" s="52"/>
      <c r="K872" s="52"/>
      <c r="L872" s="52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  <c r="Y872" s="52"/>
      <c r="Z872" s="52"/>
    </row>
    <row r="873" spans="1:26" ht="13.5" customHeight="1">
      <c r="A873" s="55"/>
      <c r="B873" s="52"/>
      <c r="C873" s="52"/>
      <c r="D873" s="52"/>
      <c r="E873" s="52"/>
      <c r="F873" s="52"/>
      <c r="G873" s="52"/>
      <c r="H873" s="52"/>
      <c r="I873" s="52"/>
      <c r="J873" s="52"/>
      <c r="K873" s="52"/>
      <c r="L873" s="52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  <c r="Y873" s="52"/>
      <c r="Z873" s="52"/>
    </row>
    <row r="874" spans="1:26" ht="13.5" customHeight="1">
      <c r="A874" s="55"/>
      <c r="B874" s="52"/>
      <c r="C874" s="52"/>
      <c r="D874" s="52"/>
      <c r="E874" s="52"/>
      <c r="F874" s="52"/>
      <c r="G874" s="52"/>
      <c r="H874" s="52"/>
      <c r="I874" s="52"/>
      <c r="J874" s="52"/>
      <c r="K874" s="52"/>
      <c r="L874" s="52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  <c r="Y874" s="52"/>
      <c r="Z874" s="52"/>
    </row>
    <row r="875" spans="1:26" ht="13.5" customHeight="1">
      <c r="A875" s="55"/>
      <c r="B875" s="52"/>
      <c r="C875" s="52"/>
      <c r="D875" s="52"/>
      <c r="E875" s="52"/>
      <c r="F875" s="52"/>
      <c r="G875" s="52"/>
      <c r="H875" s="52"/>
      <c r="I875" s="52"/>
      <c r="J875" s="52"/>
      <c r="K875" s="52"/>
      <c r="L875" s="52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  <c r="Y875" s="52"/>
      <c r="Z875" s="52"/>
    </row>
    <row r="876" spans="1:26" ht="13.5" customHeight="1">
      <c r="A876" s="55"/>
      <c r="B876" s="52"/>
      <c r="C876" s="52"/>
      <c r="D876" s="52"/>
      <c r="E876" s="52"/>
      <c r="F876" s="52"/>
      <c r="G876" s="52"/>
      <c r="H876" s="52"/>
      <c r="I876" s="52"/>
      <c r="J876" s="52"/>
      <c r="K876" s="52"/>
      <c r="L876" s="52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  <c r="Y876" s="52"/>
      <c r="Z876" s="52"/>
    </row>
    <row r="877" spans="1:26" ht="13.5" customHeight="1">
      <c r="A877" s="55"/>
      <c r="B877" s="52"/>
      <c r="C877" s="52"/>
      <c r="D877" s="52"/>
      <c r="E877" s="52"/>
      <c r="F877" s="52"/>
      <c r="G877" s="52"/>
      <c r="H877" s="52"/>
      <c r="I877" s="52"/>
      <c r="J877" s="52"/>
      <c r="K877" s="52"/>
      <c r="L877" s="52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  <c r="Y877" s="52"/>
      <c r="Z877" s="52"/>
    </row>
    <row r="878" spans="1:26" ht="13.5" customHeight="1">
      <c r="A878" s="55"/>
      <c r="B878" s="52"/>
      <c r="C878" s="52"/>
      <c r="D878" s="52"/>
      <c r="E878" s="52"/>
      <c r="F878" s="52"/>
      <c r="G878" s="52"/>
      <c r="H878" s="52"/>
      <c r="I878" s="52"/>
      <c r="J878" s="52"/>
      <c r="K878" s="52"/>
      <c r="L878" s="52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  <c r="Y878" s="52"/>
      <c r="Z878" s="52"/>
    </row>
    <row r="879" spans="1:26" ht="13.5" customHeight="1">
      <c r="A879" s="55"/>
      <c r="B879" s="52"/>
      <c r="C879" s="52"/>
      <c r="D879" s="52"/>
      <c r="E879" s="52"/>
      <c r="F879" s="52"/>
      <c r="G879" s="52"/>
      <c r="H879" s="52"/>
      <c r="I879" s="52"/>
      <c r="J879" s="52"/>
      <c r="K879" s="52"/>
      <c r="L879" s="52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  <c r="Y879" s="52"/>
      <c r="Z879" s="52"/>
    </row>
    <row r="880" spans="1:26" ht="13.5" customHeight="1">
      <c r="A880" s="55"/>
      <c r="B880" s="52"/>
      <c r="C880" s="52"/>
      <c r="D880" s="52"/>
      <c r="E880" s="52"/>
      <c r="F880" s="52"/>
      <c r="G880" s="52"/>
      <c r="H880" s="52"/>
      <c r="I880" s="52"/>
      <c r="J880" s="52"/>
      <c r="K880" s="52"/>
      <c r="L880" s="52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  <c r="Y880" s="52"/>
      <c r="Z880" s="52"/>
    </row>
    <row r="881" spans="1:26" ht="13.5" customHeight="1">
      <c r="A881" s="55"/>
      <c r="B881" s="52"/>
      <c r="C881" s="52"/>
      <c r="D881" s="52"/>
      <c r="E881" s="52"/>
      <c r="F881" s="52"/>
      <c r="G881" s="52"/>
      <c r="H881" s="52"/>
      <c r="I881" s="52"/>
      <c r="J881" s="52"/>
      <c r="K881" s="52"/>
      <c r="L881" s="52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  <c r="Y881" s="52"/>
      <c r="Z881" s="52"/>
    </row>
    <row r="882" spans="1:26" ht="13.5" customHeight="1">
      <c r="A882" s="55"/>
      <c r="B882" s="52"/>
      <c r="C882" s="52"/>
      <c r="D882" s="52"/>
      <c r="E882" s="52"/>
      <c r="F882" s="52"/>
      <c r="G882" s="52"/>
      <c r="H882" s="52"/>
      <c r="I882" s="52"/>
      <c r="J882" s="52"/>
      <c r="K882" s="52"/>
      <c r="L882" s="52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  <c r="Y882" s="52"/>
      <c r="Z882" s="52"/>
    </row>
    <row r="883" spans="1:26" ht="13.5" customHeight="1">
      <c r="A883" s="55"/>
      <c r="B883" s="52"/>
      <c r="C883" s="52"/>
      <c r="D883" s="52"/>
      <c r="E883" s="52"/>
      <c r="F883" s="52"/>
      <c r="G883" s="52"/>
      <c r="H883" s="52"/>
      <c r="I883" s="52"/>
      <c r="J883" s="52"/>
      <c r="K883" s="52"/>
      <c r="L883" s="52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  <c r="Y883" s="52"/>
      <c r="Z883" s="52"/>
    </row>
    <row r="884" spans="1:26" ht="13.5" customHeight="1">
      <c r="A884" s="55"/>
      <c r="B884" s="52"/>
      <c r="C884" s="52"/>
      <c r="D884" s="52"/>
      <c r="E884" s="52"/>
      <c r="F884" s="52"/>
      <c r="G884" s="52"/>
      <c r="H884" s="52"/>
      <c r="I884" s="52"/>
      <c r="J884" s="52"/>
      <c r="K884" s="52"/>
      <c r="L884" s="52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  <c r="Y884" s="52"/>
      <c r="Z884" s="52"/>
    </row>
    <row r="885" spans="1:26" ht="13.5" customHeight="1">
      <c r="A885" s="55"/>
      <c r="B885" s="52"/>
      <c r="C885" s="52"/>
      <c r="D885" s="52"/>
      <c r="E885" s="52"/>
      <c r="F885" s="52"/>
      <c r="G885" s="52"/>
      <c r="H885" s="52"/>
      <c r="I885" s="52"/>
      <c r="J885" s="52"/>
      <c r="K885" s="52"/>
      <c r="L885" s="52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  <c r="Y885" s="52"/>
      <c r="Z885" s="52"/>
    </row>
    <row r="886" spans="1:26" ht="13.5" customHeight="1">
      <c r="A886" s="55"/>
      <c r="B886" s="52"/>
      <c r="C886" s="52"/>
      <c r="D886" s="52"/>
      <c r="E886" s="52"/>
      <c r="F886" s="52"/>
      <c r="G886" s="52"/>
      <c r="H886" s="52"/>
      <c r="I886" s="52"/>
      <c r="J886" s="52"/>
      <c r="K886" s="52"/>
      <c r="L886" s="52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  <c r="Y886" s="52"/>
      <c r="Z886" s="52"/>
    </row>
    <row r="887" spans="1:26" ht="13.5" customHeight="1">
      <c r="A887" s="55"/>
      <c r="B887" s="52"/>
      <c r="C887" s="52"/>
      <c r="D887" s="52"/>
      <c r="E887" s="52"/>
      <c r="F887" s="52"/>
      <c r="G887" s="52"/>
      <c r="H887" s="52"/>
      <c r="I887" s="52"/>
      <c r="J887" s="52"/>
      <c r="K887" s="52"/>
      <c r="L887" s="52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  <c r="Y887" s="52"/>
      <c r="Z887" s="52"/>
    </row>
    <row r="888" spans="1:26" ht="13.5" customHeight="1">
      <c r="A888" s="55"/>
      <c r="B888" s="52"/>
      <c r="C888" s="52"/>
      <c r="D888" s="52"/>
      <c r="E888" s="52"/>
      <c r="F888" s="52"/>
      <c r="G888" s="52"/>
      <c r="H888" s="52"/>
      <c r="I888" s="52"/>
      <c r="J888" s="52"/>
      <c r="K888" s="52"/>
      <c r="L888" s="52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  <c r="Y888" s="52"/>
      <c r="Z888" s="52"/>
    </row>
    <row r="889" spans="1:26" ht="13.5" customHeight="1">
      <c r="A889" s="55"/>
      <c r="B889" s="52"/>
      <c r="C889" s="52"/>
      <c r="D889" s="52"/>
      <c r="E889" s="52"/>
      <c r="F889" s="52"/>
      <c r="G889" s="52"/>
      <c r="H889" s="52"/>
      <c r="I889" s="52"/>
      <c r="J889" s="52"/>
      <c r="K889" s="52"/>
      <c r="L889" s="52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  <c r="Y889" s="52"/>
      <c r="Z889" s="52"/>
    </row>
    <row r="890" spans="1:26" ht="13.5" customHeight="1">
      <c r="A890" s="55"/>
      <c r="B890" s="52"/>
      <c r="C890" s="52"/>
      <c r="D890" s="52"/>
      <c r="E890" s="52"/>
      <c r="F890" s="52"/>
      <c r="G890" s="52"/>
      <c r="H890" s="52"/>
      <c r="I890" s="52"/>
      <c r="J890" s="52"/>
      <c r="K890" s="52"/>
      <c r="L890" s="52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  <c r="Y890" s="52"/>
      <c r="Z890" s="52"/>
    </row>
    <row r="891" spans="1:26" ht="13.5" customHeight="1">
      <c r="A891" s="55"/>
      <c r="B891" s="52"/>
      <c r="C891" s="52"/>
      <c r="D891" s="52"/>
      <c r="E891" s="52"/>
      <c r="F891" s="52"/>
      <c r="G891" s="52"/>
      <c r="H891" s="52"/>
      <c r="I891" s="52"/>
      <c r="J891" s="52"/>
      <c r="K891" s="52"/>
      <c r="L891" s="52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  <c r="Y891" s="52"/>
      <c r="Z891" s="52"/>
    </row>
    <row r="892" spans="1:26" ht="13.5" customHeight="1">
      <c r="A892" s="55"/>
      <c r="B892" s="52"/>
      <c r="C892" s="52"/>
      <c r="D892" s="52"/>
      <c r="E892" s="52"/>
      <c r="F892" s="52"/>
      <c r="G892" s="52"/>
      <c r="H892" s="52"/>
      <c r="I892" s="52"/>
      <c r="J892" s="52"/>
      <c r="K892" s="52"/>
      <c r="L892" s="52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  <c r="Y892" s="52"/>
      <c r="Z892" s="52"/>
    </row>
    <row r="893" spans="1:26" ht="13.5" customHeight="1">
      <c r="A893" s="55"/>
      <c r="B893" s="52"/>
      <c r="C893" s="52"/>
      <c r="D893" s="52"/>
      <c r="E893" s="52"/>
      <c r="F893" s="52"/>
      <c r="G893" s="52"/>
      <c r="H893" s="52"/>
      <c r="I893" s="52"/>
      <c r="J893" s="52"/>
      <c r="K893" s="52"/>
      <c r="L893" s="52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  <c r="Y893" s="52"/>
      <c r="Z893" s="52"/>
    </row>
    <row r="894" spans="1:26" ht="13.5" customHeight="1">
      <c r="A894" s="55"/>
      <c r="B894" s="52"/>
      <c r="C894" s="52"/>
      <c r="D894" s="52"/>
      <c r="E894" s="52"/>
      <c r="F894" s="52"/>
      <c r="G894" s="52"/>
      <c r="H894" s="52"/>
      <c r="I894" s="52"/>
      <c r="J894" s="52"/>
      <c r="K894" s="52"/>
      <c r="L894" s="52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  <c r="Y894" s="52"/>
      <c r="Z894" s="52"/>
    </row>
    <row r="895" spans="1:26" ht="13.5" customHeight="1">
      <c r="A895" s="55"/>
      <c r="B895" s="52"/>
      <c r="C895" s="52"/>
      <c r="D895" s="52"/>
      <c r="E895" s="52"/>
      <c r="F895" s="52"/>
      <c r="G895" s="52"/>
      <c r="H895" s="52"/>
      <c r="I895" s="52"/>
      <c r="J895" s="52"/>
      <c r="K895" s="52"/>
      <c r="L895" s="52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  <c r="Y895" s="52"/>
      <c r="Z895" s="52"/>
    </row>
    <row r="896" spans="1:26" ht="13.5" customHeight="1">
      <c r="A896" s="55"/>
      <c r="B896" s="52"/>
      <c r="C896" s="52"/>
      <c r="D896" s="52"/>
      <c r="E896" s="52"/>
      <c r="F896" s="52"/>
      <c r="G896" s="52"/>
      <c r="H896" s="52"/>
      <c r="I896" s="52"/>
      <c r="J896" s="52"/>
      <c r="K896" s="52"/>
      <c r="L896" s="52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  <c r="Y896" s="52"/>
      <c r="Z896" s="52"/>
    </row>
    <row r="897" spans="1:26" ht="13.5" customHeight="1">
      <c r="A897" s="55"/>
      <c r="B897" s="52"/>
      <c r="C897" s="52"/>
      <c r="D897" s="52"/>
      <c r="E897" s="52"/>
      <c r="F897" s="52"/>
      <c r="G897" s="52"/>
      <c r="H897" s="52"/>
      <c r="I897" s="52"/>
      <c r="J897" s="52"/>
      <c r="K897" s="52"/>
      <c r="L897" s="52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  <c r="Y897" s="52"/>
      <c r="Z897" s="52"/>
    </row>
    <row r="898" spans="1:26" ht="13.5" customHeight="1">
      <c r="A898" s="55"/>
      <c r="B898" s="52"/>
      <c r="C898" s="52"/>
      <c r="D898" s="52"/>
      <c r="E898" s="52"/>
      <c r="F898" s="52"/>
      <c r="G898" s="52"/>
      <c r="H898" s="52"/>
      <c r="I898" s="52"/>
      <c r="J898" s="52"/>
      <c r="K898" s="52"/>
      <c r="L898" s="52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  <c r="Y898" s="52"/>
      <c r="Z898" s="52"/>
    </row>
    <row r="899" spans="1:26" ht="13.5" customHeight="1">
      <c r="A899" s="55"/>
      <c r="B899" s="52"/>
      <c r="C899" s="52"/>
      <c r="D899" s="52"/>
      <c r="E899" s="52"/>
      <c r="F899" s="52"/>
      <c r="G899" s="52"/>
      <c r="H899" s="52"/>
      <c r="I899" s="52"/>
      <c r="J899" s="52"/>
      <c r="K899" s="52"/>
      <c r="L899" s="52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  <c r="Y899" s="52"/>
      <c r="Z899" s="52"/>
    </row>
    <row r="900" spans="1:26" ht="13.5" customHeight="1">
      <c r="A900" s="55"/>
      <c r="B900" s="52"/>
      <c r="C900" s="52"/>
      <c r="D900" s="52"/>
      <c r="E900" s="52"/>
      <c r="F900" s="52"/>
      <c r="G900" s="52"/>
      <c r="H900" s="52"/>
      <c r="I900" s="52"/>
      <c r="J900" s="52"/>
      <c r="K900" s="52"/>
      <c r="L900" s="52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  <c r="Y900" s="52"/>
      <c r="Z900" s="52"/>
    </row>
    <row r="901" spans="1:26" ht="13.5" customHeight="1">
      <c r="A901" s="55"/>
      <c r="B901" s="52"/>
      <c r="C901" s="52"/>
      <c r="D901" s="52"/>
      <c r="E901" s="52"/>
      <c r="F901" s="52"/>
      <c r="G901" s="52"/>
      <c r="H901" s="52"/>
      <c r="I901" s="52"/>
      <c r="J901" s="52"/>
      <c r="K901" s="52"/>
      <c r="L901" s="52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  <c r="Y901" s="52"/>
      <c r="Z901" s="52"/>
    </row>
    <row r="902" spans="1:26" ht="13.5" customHeight="1">
      <c r="A902" s="55"/>
      <c r="B902" s="52"/>
      <c r="C902" s="52"/>
      <c r="D902" s="52"/>
      <c r="E902" s="52"/>
      <c r="F902" s="52"/>
      <c r="G902" s="52"/>
      <c r="H902" s="52"/>
      <c r="I902" s="52"/>
      <c r="J902" s="52"/>
      <c r="K902" s="52"/>
      <c r="L902" s="52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  <c r="Y902" s="52"/>
      <c r="Z902" s="52"/>
    </row>
    <row r="903" spans="1:26" ht="13.5" customHeight="1">
      <c r="A903" s="55"/>
      <c r="B903" s="52"/>
      <c r="C903" s="52"/>
      <c r="D903" s="52"/>
      <c r="E903" s="52"/>
      <c r="F903" s="52"/>
      <c r="G903" s="52"/>
      <c r="H903" s="52"/>
      <c r="I903" s="52"/>
      <c r="J903" s="52"/>
      <c r="K903" s="52"/>
      <c r="L903" s="52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  <c r="Y903" s="52"/>
      <c r="Z903" s="52"/>
    </row>
    <row r="904" spans="1:26" ht="13.5" customHeight="1">
      <c r="A904" s="55"/>
      <c r="B904" s="52"/>
      <c r="C904" s="52"/>
      <c r="D904" s="52"/>
      <c r="E904" s="52"/>
      <c r="F904" s="52"/>
      <c r="G904" s="52"/>
      <c r="H904" s="52"/>
      <c r="I904" s="52"/>
      <c r="J904" s="52"/>
      <c r="K904" s="52"/>
      <c r="L904" s="52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  <c r="Y904" s="52"/>
      <c r="Z904" s="52"/>
    </row>
    <row r="905" spans="1:26" ht="13.5" customHeight="1">
      <c r="A905" s="55"/>
      <c r="B905" s="52"/>
      <c r="C905" s="52"/>
      <c r="D905" s="52"/>
      <c r="E905" s="52"/>
      <c r="F905" s="52"/>
      <c r="G905" s="52"/>
      <c r="H905" s="52"/>
      <c r="I905" s="52"/>
      <c r="J905" s="52"/>
      <c r="K905" s="52"/>
      <c r="L905" s="52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  <c r="Y905" s="52"/>
      <c r="Z905" s="52"/>
    </row>
    <row r="906" spans="1:26" ht="13.5" customHeight="1">
      <c r="A906" s="55"/>
      <c r="B906" s="52"/>
      <c r="C906" s="52"/>
      <c r="D906" s="52"/>
      <c r="E906" s="52"/>
      <c r="F906" s="52"/>
      <c r="G906" s="52"/>
      <c r="H906" s="52"/>
      <c r="I906" s="52"/>
      <c r="J906" s="52"/>
      <c r="K906" s="52"/>
      <c r="L906" s="52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  <c r="Y906" s="52"/>
      <c r="Z906" s="52"/>
    </row>
    <row r="907" spans="1:26" ht="13.5" customHeight="1">
      <c r="A907" s="55"/>
      <c r="B907" s="52"/>
      <c r="C907" s="52"/>
      <c r="D907" s="52"/>
      <c r="E907" s="52"/>
      <c r="F907" s="52"/>
      <c r="G907" s="52"/>
      <c r="H907" s="52"/>
      <c r="I907" s="52"/>
      <c r="J907" s="52"/>
      <c r="K907" s="52"/>
      <c r="L907" s="52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  <c r="Y907" s="52"/>
      <c r="Z907" s="52"/>
    </row>
    <row r="908" spans="1:26" ht="13.5" customHeight="1">
      <c r="A908" s="55"/>
      <c r="B908" s="52"/>
      <c r="C908" s="52"/>
      <c r="D908" s="52"/>
      <c r="E908" s="52"/>
      <c r="F908" s="52"/>
      <c r="G908" s="52"/>
      <c r="H908" s="52"/>
      <c r="I908" s="52"/>
      <c r="J908" s="52"/>
      <c r="K908" s="52"/>
      <c r="L908" s="52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  <c r="Y908" s="52"/>
      <c r="Z908" s="52"/>
    </row>
    <row r="909" spans="1:26" ht="13.5" customHeight="1">
      <c r="A909" s="55"/>
      <c r="B909" s="52"/>
      <c r="C909" s="52"/>
      <c r="D909" s="52"/>
      <c r="E909" s="52"/>
      <c r="F909" s="52"/>
      <c r="G909" s="52"/>
      <c r="H909" s="52"/>
      <c r="I909" s="52"/>
      <c r="J909" s="52"/>
      <c r="K909" s="52"/>
      <c r="L909" s="52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  <c r="Y909" s="52"/>
      <c r="Z909" s="52"/>
    </row>
    <row r="910" spans="1:26" ht="13.5" customHeight="1">
      <c r="A910" s="55"/>
      <c r="B910" s="52"/>
      <c r="C910" s="52"/>
      <c r="D910" s="52"/>
      <c r="E910" s="52"/>
      <c r="F910" s="52"/>
      <c r="G910" s="52"/>
      <c r="H910" s="52"/>
      <c r="I910" s="52"/>
      <c r="J910" s="52"/>
      <c r="K910" s="52"/>
      <c r="L910" s="52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  <c r="Y910" s="52"/>
      <c r="Z910" s="52"/>
    </row>
    <row r="911" spans="1:26" ht="13.5" customHeight="1">
      <c r="A911" s="55"/>
      <c r="B911" s="52"/>
      <c r="C911" s="52"/>
      <c r="D911" s="52"/>
      <c r="E911" s="52"/>
      <c r="F911" s="52"/>
      <c r="G911" s="52"/>
      <c r="H911" s="52"/>
      <c r="I911" s="52"/>
      <c r="J911" s="52"/>
      <c r="K911" s="52"/>
      <c r="L911" s="52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  <c r="Y911" s="52"/>
      <c r="Z911" s="52"/>
    </row>
    <row r="912" spans="1:26" ht="13.5" customHeight="1">
      <c r="A912" s="55"/>
      <c r="B912" s="52"/>
      <c r="C912" s="52"/>
      <c r="D912" s="52"/>
      <c r="E912" s="52"/>
      <c r="F912" s="52"/>
      <c r="G912" s="52"/>
      <c r="H912" s="52"/>
      <c r="I912" s="52"/>
      <c r="J912" s="52"/>
      <c r="K912" s="52"/>
      <c r="L912" s="52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  <c r="Y912" s="52"/>
      <c r="Z912" s="52"/>
    </row>
    <row r="913" spans="1:26" ht="13.5" customHeight="1">
      <c r="A913" s="55"/>
      <c r="B913" s="52"/>
      <c r="C913" s="52"/>
      <c r="D913" s="52"/>
      <c r="E913" s="52"/>
      <c r="F913" s="52"/>
      <c r="G913" s="52"/>
      <c r="H913" s="52"/>
      <c r="I913" s="52"/>
      <c r="J913" s="52"/>
      <c r="K913" s="52"/>
      <c r="L913" s="52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  <c r="Y913" s="52"/>
      <c r="Z913" s="52"/>
    </row>
    <row r="914" spans="1:26" ht="13.5" customHeight="1">
      <c r="A914" s="55"/>
      <c r="B914" s="52"/>
      <c r="C914" s="52"/>
      <c r="D914" s="52"/>
      <c r="E914" s="52"/>
      <c r="F914" s="52"/>
      <c r="G914" s="52"/>
      <c r="H914" s="52"/>
      <c r="I914" s="52"/>
      <c r="J914" s="52"/>
      <c r="K914" s="52"/>
      <c r="L914" s="52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  <c r="Y914" s="52"/>
      <c r="Z914" s="52"/>
    </row>
    <row r="915" spans="1:26" ht="13.5" customHeight="1">
      <c r="A915" s="55"/>
      <c r="B915" s="52"/>
      <c r="C915" s="52"/>
      <c r="D915" s="52"/>
      <c r="E915" s="52"/>
      <c r="F915" s="52"/>
      <c r="G915" s="52"/>
      <c r="H915" s="52"/>
      <c r="I915" s="52"/>
      <c r="J915" s="52"/>
      <c r="K915" s="52"/>
      <c r="L915" s="52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  <c r="Y915" s="52"/>
      <c r="Z915" s="52"/>
    </row>
    <row r="916" spans="1:26" ht="13.5" customHeight="1">
      <c r="A916" s="55"/>
      <c r="B916" s="52"/>
      <c r="C916" s="52"/>
      <c r="D916" s="52"/>
      <c r="E916" s="52"/>
      <c r="F916" s="52"/>
      <c r="G916" s="52"/>
      <c r="H916" s="52"/>
      <c r="I916" s="52"/>
      <c r="J916" s="52"/>
      <c r="K916" s="52"/>
      <c r="L916" s="52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  <c r="Y916" s="52"/>
      <c r="Z916" s="52"/>
    </row>
    <row r="917" spans="1:26" ht="13.5" customHeight="1">
      <c r="A917" s="55"/>
      <c r="B917" s="52"/>
      <c r="C917" s="52"/>
      <c r="D917" s="52"/>
      <c r="E917" s="52"/>
      <c r="F917" s="52"/>
      <c r="G917" s="52"/>
      <c r="H917" s="52"/>
      <c r="I917" s="52"/>
      <c r="J917" s="52"/>
      <c r="K917" s="52"/>
      <c r="L917" s="52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  <c r="Y917" s="52"/>
      <c r="Z917" s="52"/>
    </row>
    <row r="918" spans="1:26" ht="13.5" customHeight="1">
      <c r="A918" s="55"/>
      <c r="B918" s="52"/>
      <c r="C918" s="52"/>
      <c r="D918" s="52"/>
      <c r="E918" s="52"/>
      <c r="F918" s="52"/>
      <c r="G918" s="52"/>
      <c r="H918" s="52"/>
      <c r="I918" s="52"/>
      <c r="J918" s="52"/>
      <c r="K918" s="52"/>
      <c r="L918" s="52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  <c r="Y918" s="52"/>
      <c r="Z918" s="52"/>
    </row>
    <row r="919" spans="1:26" ht="13.5" customHeight="1">
      <c r="A919" s="55"/>
      <c r="B919" s="52"/>
      <c r="C919" s="52"/>
      <c r="D919" s="52"/>
      <c r="E919" s="52"/>
      <c r="F919" s="52"/>
      <c r="G919" s="52"/>
      <c r="H919" s="52"/>
      <c r="I919" s="52"/>
      <c r="J919" s="52"/>
      <c r="K919" s="52"/>
      <c r="L919" s="52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  <c r="Y919" s="52"/>
      <c r="Z919" s="52"/>
    </row>
    <row r="920" spans="1:26" ht="13.5" customHeight="1">
      <c r="A920" s="55"/>
      <c r="B920" s="52"/>
      <c r="C920" s="52"/>
      <c r="D920" s="52"/>
      <c r="E920" s="52"/>
      <c r="F920" s="52"/>
      <c r="G920" s="52"/>
      <c r="H920" s="52"/>
      <c r="I920" s="52"/>
      <c r="J920" s="52"/>
      <c r="K920" s="52"/>
      <c r="L920" s="52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  <c r="Y920" s="52"/>
      <c r="Z920" s="52"/>
    </row>
    <row r="921" spans="1:26" ht="13.5" customHeight="1">
      <c r="A921" s="55"/>
      <c r="B921" s="52"/>
      <c r="C921" s="52"/>
      <c r="D921" s="52"/>
      <c r="E921" s="52"/>
      <c r="F921" s="52"/>
      <c r="G921" s="52"/>
      <c r="H921" s="52"/>
      <c r="I921" s="52"/>
      <c r="J921" s="52"/>
      <c r="K921" s="52"/>
      <c r="L921" s="52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  <c r="Y921" s="52"/>
      <c r="Z921" s="52"/>
    </row>
    <row r="922" spans="1:26" ht="13.5" customHeight="1">
      <c r="A922" s="55"/>
      <c r="B922" s="52"/>
      <c r="C922" s="52"/>
      <c r="D922" s="52"/>
      <c r="E922" s="52"/>
      <c r="F922" s="52"/>
      <c r="G922" s="52"/>
      <c r="H922" s="52"/>
      <c r="I922" s="52"/>
      <c r="J922" s="52"/>
      <c r="K922" s="52"/>
      <c r="L922" s="52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  <c r="Y922" s="52"/>
      <c r="Z922" s="52"/>
    </row>
    <row r="923" spans="1:26" ht="13.5" customHeight="1">
      <c r="A923" s="55"/>
      <c r="B923" s="52"/>
      <c r="C923" s="52"/>
      <c r="D923" s="52"/>
      <c r="E923" s="52"/>
      <c r="F923" s="52"/>
      <c r="G923" s="52"/>
      <c r="H923" s="52"/>
      <c r="I923" s="52"/>
      <c r="J923" s="52"/>
      <c r="K923" s="52"/>
      <c r="L923" s="52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  <c r="Y923" s="52"/>
      <c r="Z923" s="52"/>
    </row>
    <row r="924" spans="1:26" ht="13.5" customHeight="1">
      <c r="A924" s="55"/>
      <c r="B924" s="52"/>
      <c r="C924" s="52"/>
      <c r="D924" s="52"/>
      <c r="E924" s="52"/>
      <c r="F924" s="52"/>
      <c r="G924" s="52"/>
      <c r="H924" s="52"/>
      <c r="I924" s="52"/>
      <c r="J924" s="52"/>
      <c r="K924" s="52"/>
      <c r="L924" s="52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  <c r="Y924" s="52"/>
      <c r="Z924" s="52"/>
    </row>
    <row r="925" spans="1:26" ht="13.5" customHeight="1">
      <c r="A925" s="55"/>
      <c r="B925" s="52"/>
      <c r="C925" s="52"/>
      <c r="D925" s="52"/>
      <c r="E925" s="52"/>
      <c r="F925" s="52"/>
      <c r="G925" s="52"/>
      <c r="H925" s="52"/>
      <c r="I925" s="52"/>
      <c r="J925" s="52"/>
      <c r="K925" s="52"/>
      <c r="L925" s="52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  <c r="Y925" s="52"/>
      <c r="Z925" s="52"/>
    </row>
    <row r="926" spans="1:26" ht="13.5" customHeight="1">
      <c r="A926" s="55"/>
      <c r="B926" s="52"/>
      <c r="C926" s="52"/>
      <c r="D926" s="52"/>
      <c r="E926" s="52"/>
      <c r="F926" s="52"/>
      <c r="G926" s="52"/>
      <c r="H926" s="52"/>
      <c r="I926" s="52"/>
      <c r="J926" s="52"/>
      <c r="K926" s="52"/>
      <c r="L926" s="52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  <c r="Y926" s="52"/>
      <c r="Z926" s="52"/>
    </row>
    <row r="927" spans="1:26" ht="13.5" customHeight="1">
      <c r="A927" s="55"/>
      <c r="B927" s="52"/>
      <c r="C927" s="52"/>
      <c r="D927" s="52"/>
      <c r="E927" s="52"/>
      <c r="F927" s="52"/>
      <c r="G927" s="52"/>
      <c r="H927" s="52"/>
      <c r="I927" s="52"/>
      <c r="J927" s="52"/>
      <c r="K927" s="52"/>
      <c r="L927" s="52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  <c r="Y927" s="52"/>
      <c r="Z927" s="52"/>
    </row>
    <row r="928" spans="1:26" ht="13.5" customHeight="1">
      <c r="A928" s="55"/>
      <c r="B928" s="52"/>
      <c r="C928" s="52"/>
      <c r="D928" s="52"/>
      <c r="E928" s="52"/>
      <c r="F928" s="52"/>
      <c r="G928" s="52"/>
      <c r="H928" s="52"/>
      <c r="I928" s="52"/>
      <c r="J928" s="52"/>
      <c r="K928" s="52"/>
      <c r="L928" s="52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  <c r="Y928" s="52"/>
      <c r="Z928" s="52"/>
    </row>
    <row r="929" spans="1:26" ht="13.5" customHeight="1">
      <c r="A929" s="55"/>
      <c r="B929" s="52"/>
      <c r="C929" s="52"/>
      <c r="D929" s="52"/>
      <c r="E929" s="52"/>
      <c r="F929" s="52"/>
      <c r="G929" s="52"/>
      <c r="H929" s="52"/>
      <c r="I929" s="52"/>
      <c r="J929" s="52"/>
      <c r="K929" s="52"/>
      <c r="L929" s="52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  <c r="Y929" s="52"/>
      <c r="Z929" s="52"/>
    </row>
    <row r="930" spans="1:26" ht="13.5" customHeight="1">
      <c r="A930" s="55"/>
      <c r="B930" s="52"/>
      <c r="C930" s="52"/>
      <c r="D930" s="52"/>
      <c r="E930" s="52"/>
      <c r="F930" s="52"/>
      <c r="G930" s="52"/>
      <c r="H930" s="52"/>
      <c r="I930" s="52"/>
      <c r="J930" s="52"/>
      <c r="K930" s="52"/>
      <c r="L930" s="52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  <c r="Y930" s="52"/>
      <c r="Z930" s="52"/>
    </row>
    <row r="931" spans="1:26" ht="13.5" customHeight="1">
      <c r="A931" s="55"/>
      <c r="B931" s="52"/>
      <c r="C931" s="52"/>
      <c r="D931" s="52"/>
      <c r="E931" s="52"/>
      <c r="F931" s="52"/>
      <c r="G931" s="52"/>
      <c r="H931" s="52"/>
      <c r="I931" s="52"/>
      <c r="J931" s="52"/>
      <c r="K931" s="52"/>
      <c r="L931" s="52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  <c r="Y931" s="52"/>
      <c r="Z931" s="52"/>
    </row>
    <row r="932" spans="1:26" ht="13.5" customHeight="1">
      <c r="A932" s="55"/>
      <c r="B932" s="52"/>
      <c r="C932" s="52"/>
      <c r="D932" s="52"/>
      <c r="E932" s="52"/>
      <c r="F932" s="52"/>
      <c r="G932" s="52"/>
      <c r="H932" s="52"/>
      <c r="I932" s="52"/>
      <c r="J932" s="52"/>
      <c r="K932" s="52"/>
      <c r="L932" s="52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  <c r="Y932" s="52"/>
      <c r="Z932" s="52"/>
    </row>
    <row r="933" spans="1:26" ht="13.5" customHeight="1">
      <c r="A933" s="55"/>
      <c r="B933" s="52"/>
      <c r="C933" s="52"/>
      <c r="D933" s="52"/>
      <c r="E933" s="52"/>
      <c r="F933" s="52"/>
      <c r="G933" s="52"/>
      <c r="H933" s="52"/>
      <c r="I933" s="52"/>
      <c r="J933" s="52"/>
      <c r="K933" s="52"/>
      <c r="L933" s="52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  <c r="Y933" s="52"/>
      <c r="Z933" s="52"/>
    </row>
    <row r="934" spans="1:26" ht="13.5" customHeight="1">
      <c r="A934" s="55"/>
      <c r="B934" s="52"/>
      <c r="C934" s="52"/>
      <c r="D934" s="52"/>
      <c r="E934" s="52"/>
      <c r="F934" s="52"/>
      <c r="G934" s="52"/>
      <c r="H934" s="52"/>
      <c r="I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</row>
    <row r="935" spans="1:26" ht="13.5" customHeight="1">
      <c r="A935" s="55"/>
      <c r="B935" s="52"/>
      <c r="C935" s="52"/>
      <c r="D935" s="52"/>
      <c r="E935" s="52"/>
      <c r="F935" s="52"/>
      <c r="G935" s="52"/>
      <c r="H935" s="52"/>
      <c r="I935" s="52"/>
      <c r="J935" s="52"/>
      <c r="K935" s="52"/>
      <c r="L935" s="52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  <c r="Y935" s="52"/>
      <c r="Z935" s="52"/>
    </row>
    <row r="936" spans="1:26" ht="13.5" customHeight="1">
      <c r="A936" s="55"/>
      <c r="B936" s="52"/>
      <c r="C936" s="52"/>
      <c r="D936" s="52"/>
      <c r="E936" s="52"/>
      <c r="F936" s="52"/>
      <c r="G936" s="52"/>
      <c r="H936" s="52"/>
      <c r="I936" s="52"/>
      <c r="J936" s="52"/>
      <c r="K936" s="52"/>
      <c r="L936" s="52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  <c r="Y936" s="52"/>
      <c r="Z936" s="52"/>
    </row>
    <row r="937" spans="1:26" ht="13.5" customHeight="1">
      <c r="A937" s="55"/>
      <c r="B937" s="52"/>
      <c r="C937" s="52"/>
      <c r="D937" s="52"/>
      <c r="E937" s="52"/>
      <c r="F937" s="52"/>
      <c r="G937" s="52"/>
      <c r="H937" s="52"/>
      <c r="I937" s="52"/>
      <c r="J937" s="52"/>
      <c r="K937" s="52"/>
      <c r="L937" s="52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  <c r="Y937" s="52"/>
      <c r="Z937" s="52"/>
    </row>
    <row r="938" spans="1:26" ht="13.5" customHeight="1">
      <c r="A938" s="55"/>
      <c r="B938" s="52"/>
      <c r="C938" s="52"/>
      <c r="D938" s="52"/>
      <c r="E938" s="52"/>
      <c r="F938" s="52"/>
      <c r="G938" s="52"/>
      <c r="H938" s="52"/>
      <c r="I938" s="52"/>
      <c r="J938" s="52"/>
      <c r="K938" s="52"/>
      <c r="L938" s="52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  <c r="Y938" s="52"/>
      <c r="Z938" s="52"/>
    </row>
    <row r="939" spans="1:26" ht="13.5" customHeight="1">
      <c r="A939" s="55"/>
      <c r="B939" s="52"/>
      <c r="C939" s="52"/>
      <c r="D939" s="52"/>
      <c r="E939" s="52"/>
      <c r="F939" s="52"/>
      <c r="G939" s="52"/>
      <c r="H939" s="52"/>
      <c r="I939" s="52"/>
      <c r="J939" s="52"/>
      <c r="K939" s="52"/>
      <c r="L939" s="52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  <c r="Y939" s="52"/>
      <c r="Z939" s="52"/>
    </row>
    <row r="940" spans="1:26" ht="13.5" customHeight="1">
      <c r="A940" s="55"/>
      <c r="B940" s="52"/>
      <c r="C940" s="52"/>
      <c r="D940" s="52"/>
      <c r="E940" s="52"/>
      <c r="F940" s="52"/>
      <c r="G940" s="52"/>
      <c r="H940" s="52"/>
      <c r="I940" s="52"/>
      <c r="J940" s="52"/>
      <c r="K940" s="52"/>
      <c r="L940" s="52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  <c r="Y940" s="52"/>
      <c r="Z940" s="52"/>
    </row>
    <row r="941" spans="1:26" ht="13.5" customHeight="1">
      <c r="A941" s="55"/>
      <c r="B941" s="52"/>
      <c r="C941" s="52"/>
      <c r="D941" s="52"/>
      <c r="E941" s="52"/>
      <c r="F941" s="52"/>
      <c r="G941" s="52"/>
      <c r="H941" s="52"/>
      <c r="I941" s="52"/>
      <c r="J941" s="52"/>
      <c r="K941" s="52"/>
      <c r="L941" s="52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  <c r="Y941" s="52"/>
      <c r="Z941" s="52"/>
    </row>
    <row r="942" spans="1:26" ht="13.5" customHeight="1">
      <c r="A942" s="55"/>
      <c r="B942" s="52"/>
      <c r="C942" s="52"/>
      <c r="D942" s="52"/>
      <c r="E942" s="52"/>
      <c r="F942" s="52"/>
      <c r="G942" s="52"/>
      <c r="H942" s="52"/>
      <c r="I942" s="52"/>
      <c r="J942" s="52"/>
      <c r="K942" s="52"/>
      <c r="L942" s="52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  <c r="Y942" s="52"/>
      <c r="Z942" s="52"/>
    </row>
    <row r="943" spans="1:26" ht="13.5" customHeight="1">
      <c r="A943" s="55"/>
      <c r="B943" s="52"/>
      <c r="C943" s="52"/>
      <c r="D943" s="52"/>
      <c r="E943" s="52"/>
      <c r="F943" s="52"/>
      <c r="G943" s="52"/>
      <c r="H943" s="52"/>
      <c r="I943" s="52"/>
      <c r="J943" s="52"/>
      <c r="K943" s="52"/>
      <c r="L943" s="52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  <c r="Y943" s="52"/>
      <c r="Z943" s="52"/>
    </row>
    <row r="944" spans="1:26" ht="13.5" customHeight="1">
      <c r="A944" s="55"/>
      <c r="B944" s="52"/>
      <c r="C944" s="52"/>
      <c r="D944" s="52"/>
      <c r="E944" s="52"/>
      <c r="F944" s="52"/>
      <c r="G944" s="52"/>
      <c r="H944" s="52"/>
      <c r="I944" s="52"/>
      <c r="J944" s="52"/>
      <c r="K944" s="52"/>
      <c r="L944" s="52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  <c r="Y944" s="52"/>
      <c r="Z944" s="52"/>
    </row>
    <row r="945" spans="1:26" ht="13.5" customHeight="1">
      <c r="A945" s="55"/>
      <c r="B945" s="52"/>
      <c r="C945" s="52"/>
      <c r="D945" s="52"/>
      <c r="E945" s="52"/>
      <c r="F945" s="52"/>
      <c r="G945" s="52"/>
      <c r="H945" s="52"/>
      <c r="I945" s="52"/>
      <c r="J945" s="52"/>
      <c r="K945" s="52"/>
      <c r="L945" s="52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  <c r="Y945" s="52"/>
      <c r="Z945" s="52"/>
    </row>
    <row r="946" spans="1:26" ht="13.5" customHeight="1">
      <c r="A946" s="55"/>
      <c r="B946" s="52"/>
      <c r="C946" s="52"/>
      <c r="D946" s="52"/>
      <c r="E946" s="52"/>
      <c r="F946" s="52"/>
      <c r="G946" s="52"/>
      <c r="H946" s="52"/>
      <c r="I946" s="52"/>
      <c r="J946" s="52"/>
      <c r="K946" s="52"/>
      <c r="L946" s="52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  <c r="Y946" s="52"/>
      <c r="Z946" s="52"/>
    </row>
    <row r="947" spans="1:26" ht="13.5" customHeight="1">
      <c r="A947" s="55"/>
      <c r="B947" s="52"/>
      <c r="C947" s="52"/>
      <c r="D947" s="52"/>
      <c r="E947" s="52"/>
      <c r="F947" s="52"/>
      <c r="G947" s="52"/>
      <c r="H947" s="52"/>
      <c r="I947" s="52"/>
      <c r="J947" s="52"/>
      <c r="K947" s="52"/>
      <c r="L947" s="52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  <c r="Y947" s="52"/>
      <c r="Z947" s="52"/>
    </row>
    <row r="948" spans="1:26" ht="13.5" customHeight="1">
      <c r="A948" s="55"/>
      <c r="B948" s="52"/>
      <c r="C948" s="52"/>
      <c r="D948" s="52"/>
      <c r="E948" s="52"/>
      <c r="F948" s="52"/>
      <c r="G948" s="52"/>
      <c r="H948" s="52"/>
      <c r="I948" s="52"/>
      <c r="J948" s="52"/>
      <c r="K948" s="52"/>
      <c r="L948" s="52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  <c r="Y948" s="52"/>
      <c r="Z948" s="52"/>
    </row>
    <row r="949" spans="1:26" ht="13.5" customHeight="1">
      <c r="A949" s="55"/>
      <c r="B949" s="52"/>
      <c r="C949" s="52"/>
      <c r="D949" s="52"/>
      <c r="E949" s="52"/>
      <c r="F949" s="52"/>
      <c r="G949" s="52"/>
      <c r="H949" s="52"/>
      <c r="I949" s="52"/>
      <c r="J949" s="52"/>
      <c r="K949" s="52"/>
      <c r="L949" s="52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  <c r="Y949" s="52"/>
      <c r="Z949" s="52"/>
    </row>
    <row r="950" spans="1:26" ht="13.5" customHeight="1">
      <c r="A950" s="55"/>
      <c r="B950" s="52"/>
      <c r="C950" s="52"/>
      <c r="D950" s="52"/>
      <c r="E950" s="52"/>
      <c r="F950" s="52"/>
      <c r="G950" s="52"/>
      <c r="H950" s="52"/>
      <c r="I950" s="52"/>
      <c r="J950" s="52"/>
      <c r="K950" s="52"/>
      <c r="L950" s="52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  <c r="Y950" s="52"/>
      <c r="Z950" s="52"/>
    </row>
    <row r="951" spans="1:26" ht="13.5" customHeight="1">
      <c r="A951" s="55"/>
      <c r="B951" s="52"/>
      <c r="C951" s="52"/>
      <c r="D951" s="52"/>
      <c r="E951" s="52"/>
      <c r="F951" s="52"/>
      <c r="G951" s="52"/>
      <c r="H951" s="52"/>
      <c r="I951" s="52"/>
      <c r="J951" s="52"/>
      <c r="K951" s="52"/>
      <c r="L951" s="52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  <c r="Y951" s="52"/>
      <c r="Z951" s="52"/>
    </row>
    <row r="952" spans="1:26" ht="13.5" customHeight="1">
      <c r="A952" s="55"/>
      <c r="B952" s="52"/>
      <c r="C952" s="52"/>
      <c r="D952" s="52"/>
      <c r="E952" s="52"/>
      <c r="F952" s="52"/>
      <c r="G952" s="52"/>
      <c r="H952" s="52"/>
      <c r="I952" s="52"/>
      <c r="J952" s="52"/>
      <c r="K952" s="52"/>
      <c r="L952" s="52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  <c r="Y952" s="52"/>
      <c r="Z952" s="52"/>
    </row>
    <row r="953" spans="1:26" ht="13.5" customHeight="1">
      <c r="A953" s="55"/>
      <c r="B953" s="52"/>
      <c r="C953" s="52"/>
      <c r="D953" s="52"/>
      <c r="E953" s="52"/>
      <c r="F953" s="52"/>
      <c r="G953" s="52"/>
      <c r="H953" s="52"/>
      <c r="I953" s="52"/>
      <c r="J953" s="52"/>
      <c r="K953" s="52"/>
      <c r="L953" s="52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  <c r="Y953" s="52"/>
      <c r="Z953" s="52"/>
    </row>
    <row r="954" spans="1:26" ht="13.5" customHeight="1">
      <c r="A954" s="55"/>
      <c r="B954" s="52"/>
      <c r="C954" s="52"/>
      <c r="D954" s="52"/>
      <c r="E954" s="52"/>
      <c r="F954" s="52"/>
      <c r="G954" s="52"/>
      <c r="H954" s="52"/>
      <c r="I954" s="52"/>
      <c r="J954" s="52"/>
      <c r="K954" s="52"/>
      <c r="L954" s="52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  <c r="Y954" s="52"/>
      <c r="Z954" s="52"/>
    </row>
    <row r="955" spans="1:26" ht="13.5" customHeight="1">
      <c r="A955" s="55"/>
      <c r="B955" s="52"/>
      <c r="C955" s="52"/>
      <c r="D955" s="52"/>
      <c r="E955" s="52"/>
      <c r="F955" s="52"/>
      <c r="G955" s="52"/>
      <c r="H955" s="52"/>
      <c r="I955" s="52"/>
      <c r="J955" s="52"/>
      <c r="K955" s="52"/>
      <c r="L955" s="52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  <c r="Y955" s="52"/>
      <c r="Z955" s="52"/>
    </row>
    <row r="956" spans="1:26" ht="13.5" customHeight="1">
      <c r="A956" s="55"/>
      <c r="B956" s="52"/>
      <c r="C956" s="52"/>
      <c r="D956" s="52"/>
      <c r="E956" s="52"/>
      <c r="F956" s="52"/>
      <c r="G956" s="52"/>
      <c r="H956" s="52"/>
      <c r="I956" s="52"/>
      <c r="J956" s="52"/>
      <c r="K956" s="52"/>
      <c r="L956" s="52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  <c r="Y956" s="52"/>
      <c r="Z956" s="52"/>
    </row>
    <row r="957" spans="1:26" ht="13.5" customHeight="1">
      <c r="A957" s="55"/>
      <c r="B957" s="52"/>
      <c r="C957" s="52"/>
      <c r="D957" s="52"/>
      <c r="E957" s="52"/>
      <c r="F957" s="52"/>
      <c r="G957" s="52"/>
      <c r="H957" s="52"/>
      <c r="I957" s="52"/>
      <c r="J957" s="52"/>
      <c r="K957" s="52"/>
      <c r="L957" s="52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  <c r="Y957" s="52"/>
      <c r="Z957" s="52"/>
    </row>
    <row r="958" spans="1:26" ht="13.5" customHeight="1">
      <c r="A958" s="55"/>
      <c r="B958" s="52"/>
      <c r="C958" s="52"/>
      <c r="D958" s="52"/>
      <c r="E958" s="52"/>
      <c r="F958" s="52"/>
      <c r="G958" s="52"/>
      <c r="H958" s="52"/>
      <c r="I958" s="52"/>
      <c r="J958" s="52"/>
      <c r="K958" s="52"/>
      <c r="L958" s="52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  <c r="Y958" s="52"/>
      <c r="Z958" s="52"/>
    </row>
    <row r="959" spans="1:26" ht="13.5" customHeight="1">
      <c r="A959" s="55"/>
      <c r="B959" s="52"/>
      <c r="C959" s="52"/>
      <c r="D959" s="52"/>
      <c r="E959" s="52"/>
      <c r="F959" s="52"/>
      <c r="G959" s="52"/>
      <c r="H959" s="52"/>
      <c r="I959" s="52"/>
      <c r="J959" s="52"/>
      <c r="K959" s="52"/>
      <c r="L959" s="52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  <c r="Y959" s="52"/>
      <c r="Z959" s="52"/>
    </row>
    <row r="960" spans="1:26" ht="13.5" customHeight="1">
      <c r="A960" s="55"/>
      <c r="B960" s="52"/>
      <c r="C960" s="52"/>
      <c r="D960" s="52"/>
      <c r="E960" s="52"/>
      <c r="F960" s="52"/>
      <c r="G960" s="52"/>
      <c r="H960" s="52"/>
      <c r="I960" s="52"/>
      <c r="J960" s="52"/>
      <c r="K960" s="52"/>
      <c r="L960" s="52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  <c r="Y960" s="52"/>
      <c r="Z960" s="52"/>
    </row>
    <row r="961" spans="1:26" ht="13.5" customHeight="1">
      <c r="A961" s="55"/>
      <c r="B961" s="52"/>
      <c r="C961" s="52"/>
      <c r="D961" s="52"/>
      <c r="E961" s="52"/>
      <c r="F961" s="52"/>
      <c r="G961" s="52"/>
      <c r="H961" s="52"/>
      <c r="I961" s="52"/>
      <c r="J961" s="52"/>
      <c r="K961" s="52"/>
      <c r="L961" s="52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  <c r="Y961" s="52"/>
      <c r="Z961" s="52"/>
    </row>
    <row r="962" spans="1:26" ht="13.5" customHeight="1">
      <c r="A962" s="55"/>
      <c r="B962" s="52"/>
      <c r="C962" s="52"/>
      <c r="D962" s="52"/>
      <c r="E962" s="52"/>
      <c r="F962" s="52"/>
      <c r="G962" s="52"/>
      <c r="H962" s="52"/>
      <c r="I962" s="52"/>
      <c r="J962" s="52"/>
      <c r="K962" s="52"/>
      <c r="L962" s="52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  <c r="Y962" s="52"/>
      <c r="Z962" s="52"/>
    </row>
    <row r="963" spans="1:26" ht="13.5" customHeight="1">
      <c r="A963" s="55"/>
      <c r="B963" s="52"/>
      <c r="C963" s="52"/>
      <c r="D963" s="52"/>
      <c r="E963" s="52"/>
      <c r="F963" s="52"/>
      <c r="G963" s="52"/>
      <c r="H963" s="52"/>
      <c r="I963" s="52"/>
      <c r="J963" s="52"/>
      <c r="K963" s="52"/>
      <c r="L963" s="52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  <c r="Y963" s="52"/>
      <c r="Z963" s="52"/>
    </row>
    <row r="964" spans="1:26" ht="13.5" customHeight="1">
      <c r="A964" s="55"/>
      <c r="B964" s="52"/>
      <c r="C964" s="52"/>
      <c r="D964" s="52"/>
      <c r="E964" s="52"/>
      <c r="F964" s="52"/>
      <c r="G964" s="52"/>
      <c r="H964" s="52"/>
      <c r="I964" s="52"/>
      <c r="J964" s="52"/>
      <c r="K964" s="52"/>
      <c r="L964" s="52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  <c r="Y964" s="52"/>
      <c r="Z964" s="52"/>
    </row>
    <row r="965" spans="1:26" ht="13.5" customHeight="1">
      <c r="A965" s="55"/>
      <c r="B965" s="52"/>
      <c r="C965" s="52"/>
      <c r="D965" s="52"/>
      <c r="E965" s="52"/>
      <c r="F965" s="52"/>
      <c r="G965" s="52"/>
      <c r="H965" s="52"/>
      <c r="I965" s="52"/>
      <c r="J965" s="52"/>
      <c r="K965" s="52"/>
      <c r="L965" s="52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  <c r="Y965" s="52"/>
      <c r="Z965" s="52"/>
    </row>
    <row r="966" spans="1:26" ht="13.5" customHeight="1">
      <c r="A966" s="55"/>
      <c r="B966" s="52"/>
      <c r="C966" s="52"/>
      <c r="D966" s="52"/>
      <c r="E966" s="52"/>
      <c r="F966" s="52"/>
      <c r="G966" s="52"/>
      <c r="H966" s="52"/>
      <c r="I966" s="52"/>
      <c r="J966" s="52"/>
      <c r="K966" s="52"/>
      <c r="L966" s="52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  <c r="Y966" s="52"/>
      <c r="Z966" s="52"/>
    </row>
    <row r="967" spans="1:26" ht="13.5" customHeight="1">
      <c r="A967" s="55"/>
      <c r="B967" s="52"/>
      <c r="C967" s="52"/>
      <c r="D967" s="52"/>
      <c r="E967" s="52"/>
      <c r="F967" s="52"/>
      <c r="G967" s="52"/>
      <c r="H967" s="52"/>
      <c r="I967" s="52"/>
      <c r="J967" s="52"/>
      <c r="K967" s="52"/>
      <c r="L967" s="52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  <c r="Y967" s="52"/>
      <c r="Z967" s="52"/>
    </row>
    <row r="968" spans="1:26" ht="13.5" customHeight="1">
      <c r="A968" s="55"/>
      <c r="B968" s="52"/>
      <c r="C968" s="52"/>
      <c r="D968" s="52"/>
      <c r="E968" s="52"/>
      <c r="F968" s="52"/>
      <c r="G968" s="52"/>
      <c r="H968" s="52"/>
      <c r="I968" s="52"/>
      <c r="J968" s="52"/>
      <c r="K968" s="52"/>
      <c r="L968" s="52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  <c r="Y968" s="52"/>
      <c r="Z968" s="52"/>
    </row>
    <row r="969" spans="1:26" ht="13.5" customHeight="1">
      <c r="A969" s="55"/>
      <c r="B969" s="52"/>
      <c r="C969" s="52"/>
      <c r="D969" s="52"/>
      <c r="E969" s="52"/>
      <c r="F969" s="52"/>
      <c r="G969" s="52"/>
      <c r="H969" s="52"/>
      <c r="I969" s="52"/>
      <c r="J969" s="52"/>
      <c r="K969" s="52"/>
      <c r="L969" s="52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  <c r="Y969" s="52"/>
      <c r="Z969" s="52"/>
    </row>
    <row r="970" spans="1:26" ht="13.5" customHeight="1">
      <c r="A970" s="55"/>
      <c r="B970" s="52"/>
      <c r="C970" s="52"/>
      <c r="D970" s="52"/>
      <c r="E970" s="52"/>
      <c r="F970" s="52"/>
      <c r="G970" s="52"/>
      <c r="H970" s="52"/>
      <c r="I970" s="52"/>
      <c r="J970" s="52"/>
      <c r="K970" s="52"/>
      <c r="L970" s="52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  <c r="Y970" s="52"/>
      <c r="Z970" s="52"/>
    </row>
    <row r="971" spans="1:26" ht="13.5" customHeight="1">
      <c r="A971" s="55"/>
      <c r="B971" s="52"/>
      <c r="C971" s="52"/>
      <c r="D971" s="52"/>
      <c r="E971" s="52"/>
      <c r="F971" s="52"/>
      <c r="G971" s="52"/>
      <c r="H971" s="52"/>
      <c r="I971" s="52"/>
      <c r="J971" s="52"/>
      <c r="K971" s="52"/>
      <c r="L971" s="52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  <c r="Y971" s="52"/>
      <c r="Z971" s="52"/>
    </row>
    <row r="972" spans="1:26" ht="13.5" customHeight="1">
      <c r="A972" s="55"/>
      <c r="B972" s="52"/>
      <c r="C972" s="52"/>
      <c r="D972" s="52"/>
      <c r="E972" s="52"/>
      <c r="F972" s="52"/>
      <c r="G972" s="52"/>
      <c r="H972" s="52"/>
      <c r="I972" s="52"/>
      <c r="J972" s="52"/>
      <c r="K972" s="52"/>
      <c r="L972" s="52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  <c r="Y972" s="52"/>
      <c r="Z972" s="52"/>
    </row>
    <row r="973" spans="1:26" ht="13.5" customHeight="1">
      <c r="A973" s="55"/>
      <c r="B973" s="52"/>
      <c r="C973" s="52"/>
      <c r="D973" s="52"/>
      <c r="E973" s="52"/>
      <c r="F973" s="52"/>
      <c r="G973" s="52"/>
      <c r="H973" s="52"/>
      <c r="I973" s="52"/>
      <c r="J973" s="52"/>
      <c r="K973" s="52"/>
      <c r="L973" s="52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  <c r="Y973" s="52"/>
      <c r="Z973" s="52"/>
    </row>
    <row r="974" spans="1:26" ht="13.5" customHeight="1">
      <c r="A974" s="55"/>
      <c r="B974" s="52"/>
      <c r="C974" s="52"/>
      <c r="D974" s="52"/>
      <c r="E974" s="52"/>
      <c r="F974" s="52"/>
      <c r="G974" s="52"/>
      <c r="H974" s="52"/>
      <c r="I974" s="52"/>
      <c r="J974" s="52"/>
      <c r="K974" s="52"/>
      <c r="L974" s="52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  <c r="Y974" s="52"/>
      <c r="Z974" s="52"/>
    </row>
    <row r="975" spans="1:26" ht="13.5" customHeight="1">
      <c r="A975" s="55"/>
      <c r="B975" s="52"/>
      <c r="C975" s="52"/>
      <c r="D975" s="52"/>
      <c r="E975" s="52"/>
      <c r="F975" s="52"/>
      <c r="G975" s="52"/>
      <c r="H975" s="52"/>
      <c r="I975" s="52"/>
      <c r="J975" s="52"/>
      <c r="K975" s="52"/>
      <c r="L975" s="52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  <c r="Y975" s="52"/>
      <c r="Z975" s="52"/>
    </row>
    <row r="976" spans="1:26" ht="13.5" customHeight="1">
      <c r="A976" s="55"/>
      <c r="B976" s="52"/>
      <c r="C976" s="52"/>
      <c r="D976" s="52"/>
      <c r="E976" s="52"/>
      <c r="F976" s="52"/>
      <c r="G976" s="52"/>
      <c r="H976" s="52"/>
      <c r="I976" s="52"/>
      <c r="J976" s="52"/>
      <c r="K976" s="52"/>
      <c r="L976" s="52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  <c r="Y976" s="52"/>
      <c r="Z976" s="52"/>
    </row>
    <row r="977" spans="1:26" ht="13.5" customHeight="1">
      <c r="A977" s="55"/>
      <c r="B977" s="52"/>
      <c r="C977" s="52"/>
      <c r="D977" s="52"/>
      <c r="E977" s="52"/>
      <c r="F977" s="52"/>
      <c r="G977" s="52"/>
      <c r="H977" s="52"/>
      <c r="I977" s="52"/>
      <c r="J977" s="52"/>
      <c r="K977" s="52"/>
      <c r="L977" s="52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  <c r="Y977" s="52"/>
      <c r="Z977" s="52"/>
    </row>
    <row r="978" spans="1:26" ht="13.5" customHeight="1">
      <c r="A978" s="55"/>
      <c r="B978" s="52"/>
      <c r="C978" s="52"/>
      <c r="D978" s="52"/>
      <c r="E978" s="52"/>
      <c r="F978" s="52"/>
      <c r="G978" s="52"/>
      <c r="H978" s="52"/>
      <c r="I978" s="52"/>
      <c r="J978" s="52"/>
      <c r="K978" s="52"/>
      <c r="L978" s="52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  <c r="Y978" s="52"/>
      <c r="Z978" s="52"/>
    </row>
    <row r="979" spans="1:26" ht="13.5" customHeight="1">
      <c r="A979" s="55"/>
      <c r="B979" s="52"/>
      <c r="C979" s="52"/>
      <c r="D979" s="52"/>
      <c r="E979" s="52"/>
      <c r="F979" s="52"/>
      <c r="G979" s="52"/>
      <c r="H979" s="52"/>
      <c r="I979" s="52"/>
      <c r="J979" s="52"/>
      <c r="K979" s="52"/>
      <c r="L979" s="52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  <c r="Y979" s="52"/>
      <c r="Z979" s="52"/>
    </row>
    <row r="980" spans="1:26" ht="13.5" customHeight="1">
      <c r="A980" s="55"/>
      <c r="B980" s="52"/>
      <c r="C980" s="52"/>
      <c r="D980" s="52"/>
      <c r="E980" s="52"/>
      <c r="F980" s="52"/>
      <c r="G980" s="52"/>
      <c r="H980" s="52"/>
      <c r="I980" s="52"/>
      <c r="J980" s="52"/>
      <c r="K980" s="52"/>
      <c r="L980" s="52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  <c r="Y980" s="52"/>
      <c r="Z980" s="52"/>
    </row>
    <row r="981" spans="1:26" ht="13.5" customHeight="1">
      <c r="A981" s="55"/>
      <c r="B981" s="52"/>
      <c r="C981" s="52"/>
      <c r="D981" s="52"/>
      <c r="E981" s="52"/>
      <c r="F981" s="52"/>
      <c r="G981" s="52"/>
      <c r="H981" s="52"/>
      <c r="I981" s="52"/>
      <c r="J981" s="52"/>
      <c r="K981" s="52"/>
      <c r="L981" s="52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  <c r="Y981" s="52"/>
      <c r="Z981" s="52"/>
    </row>
    <row r="982" spans="1:26" ht="13.5" customHeight="1">
      <c r="A982" s="55"/>
      <c r="B982" s="52"/>
      <c r="C982" s="52"/>
      <c r="D982" s="52"/>
      <c r="E982" s="52"/>
      <c r="F982" s="52"/>
      <c r="G982" s="52"/>
      <c r="H982" s="52"/>
      <c r="I982" s="52"/>
      <c r="J982" s="52"/>
      <c r="K982" s="52"/>
      <c r="L982" s="52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  <c r="Y982" s="52"/>
      <c r="Z982" s="52"/>
    </row>
    <row r="983" spans="1:26" ht="13.5" customHeight="1">
      <c r="A983" s="55"/>
      <c r="B983" s="52"/>
      <c r="C983" s="52"/>
      <c r="D983" s="52"/>
      <c r="E983" s="52"/>
      <c r="F983" s="52"/>
      <c r="G983" s="52"/>
      <c r="H983" s="52"/>
      <c r="I983" s="52"/>
      <c r="J983" s="52"/>
      <c r="K983" s="52"/>
      <c r="L983" s="52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  <c r="Y983" s="52"/>
      <c r="Z983" s="52"/>
    </row>
    <row r="984" spans="1:26" ht="13.5" customHeight="1">
      <c r="A984" s="55"/>
      <c r="B984" s="52"/>
      <c r="C984" s="52"/>
      <c r="D984" s="52"/>
      <c r="E984" s="52"/>
      <c r="F984" s="52"/>
      <c r="G984" s="52"/>
      <c r="H984" s="52"/>
      <c r="I984" s="52"/>
      <c r="J984" s="52"/>
      <c r="K984" s="52"/>
      <c r="L984" s="52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  <c r="Y984" s="52"/>
      <c r="Z984" s="52"/>
    </row>
    <row r="985" spans="1:26" ht="13.5" customHeight="1">
      <c r="A985" s="55"/>
      <c r="B985" s="52"/>
      <c r="C985" s="52"/>
      <c r="D985" s="52"/>
      <c r="E985" s="52"/>
      <c r="F985" s="52"/>
      <c r="G985" s="52"/>
      <c r="H985" s="52"/>
      <c r="I985" s="52"/>
      <c r="J985" s="52"/>
      <c r="K985" s="52"/>
      <c r="L985" s="52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  <c r="Y985" s="52"/>
      <c r="Z985" s="52"/>
    </row>
    <row r="986" spans="1:26" ht="13.5" customHeight="1">
      <c r="A986" s="55"/>
      <c r="B986" s="52"/>
      <c r="C986" s="52"/>
      <c r="D986" s="52"/>
      <c r="E986" s="52"/>
      <c r="F986" s="52"/>
      <c r="G986" s="52"/>
      <c r="H986" s="52"/>
      <c r="I986" s="52"/>
      <c r="J986" s="52"/>
      <c r="K986" s="52"/>
      <c r="L986" s="52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  <c r="Y986" s="52"/>
      <c r="Z986" s="52"/>
    </row>
    <row r="987" spans="1:26" ht="13.5" customHeight="1">
      <c r="A987" s="55"/>
      <c r="B987" s="52"/>
      <c r="C987" s="52"/>
      <c r="D987" s="52"/>
      <c r="E987" s="52"/>
      <c r="F987" s="52"/>
      <c r="G987" s="52"/>
      <c r="H987" s="52"/>
      <c r="I987" s="52"/>
      <c r="J987" s="52"/>
      <c r="K987" s="52"/>
      <c r="L987" s="52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  <c r="Y987" s="52"/>
      <c r="Z987" s="52"/>
    </row>
    <row r="988" spans="1:26" ht="13.5" customHeight="1">
      <c r="A988" s="55"/>
      <c r="B988" s="52"/>
      <c r="C988" s="52"/>
      <c r="D988" s="52"/>
      <c r="E988" s="52"/>
      <c r="F988" s="52"/>
      <c r="G988" s="52"/>
      <c r="H988" s="52"/>
      <c r="I988" s="52"/>
      <c r="J988" s="52"/>
      <c r="K988" s="52"/>
      <c r="L988" s="52"/>
      <c r="M988" s="52"/>
      <c r="N988" s="52"/>
      <c r="O988" s="52"/>
      <c r="P988" s="52"/>
      <c r="Q988" s="52"/>
      <c r="R988" s="52"/>
      <c r="S988" s="52"/>
      <c r="T988" s="52"/>
      <c r="U988" s="52"/>
      <c r="V988" s="52"/>
      <c r="W988" s="52"/>
      <c r="X988" s="52"/>
      <c r="Y988" s="52"/>
      <c r="Z988" s="52"/>
    </row>
    <row r="989" spans="1:26" ht="13.5" customHeight="1">
      <c r="A989" s="55"/>
      <c r="B989" s="52"/>
      <c r="C989" s="52"/>
      <c r="D989" s="52"/>
      <c r="E989" s="52"/>
      <c r="F989" s="52"/>
      <c r="G989" s="52"/>
      <c r="H989" s="52"/>
      <c r="I989" s="52"/>
      <c r="J989" s="52"/>
      <c r="K989" s="52"/>
      <c r="L989" s="52"/>
      <c r="M989" s="52"/>
      <c r="N989" s="52"/>
      <c r="O989" s="52"/>
      <c r="P989" s="52"/>
      <c r="Q989" s="52"/>
      <c r="R989" s="52"/>
      <c r="S989" s="52"/>
      <c r="T989" s="52"/>
      <c r="U989" s="52"/>
      <c r="V989" s="52"/>
      <c r="W989" s="52"/>
      <c r="X989" s="52"/>
      <c r="Y989" s="52"/>
      <c r="Z989" s="52"/>
    </row>
    <row r="990" spans="1:26" ht="13.5" customHeight="1">
      <c r="A990" s="55"/>
      <c r="B990" s="52"/>
      <c r="C990" s="52"/>
      <c r="D990" s="52"/>
      <c r="E990" s="52"/>
      <c r="F990" s="52"/>
      <c r="G990" s="52"/>
      <c r="H990" s="52"/>
      <c r="I990" s="52"/>
      <c r="J990" s="52"/>
      <c r="K990" s="52"/>
      <c r="L990" s="52"/>
      <c r="M990" s="52"/>
      <c r="N990" s="52"/>
      <c r="O990" s="52"/>
      <c r="P990" s="52"/>
      <c r="Q990" s="52"/>
      <c r="R990" s="52"/>
      <c r="S990" s="52"/>
      <c r="T990" s="52"/>
      <c r="U990" s="52"/>
      <c r="V990" s="52"/>
      <c r="W990" s="52"/>
      <c r="X990" s="52"/>
      <c r="Y990" s="52"/>
      <c r="Z990" s="52"/>
    </row>
    <row r="991" spans="1:26" ht="13.5" customHeight="1">
      <c r="A991" s="55"/>
      <c r="B991" s="52"/>
      <c r="C991" s="52"/>
      <c r="D991" s="52"/>
      <c r="E991" s="52"/>
      <c r="F991" s="52"/>
      <c r="G991" s="52"/>
      <c r="H991" s="52"/>
      <c r="I991" s="52"/>
      <c r="J991" s="52"/>
      <c r="K991" s="52"/>
      <c r="L991" s="52"/>
      <c r="M991" s="52"/>
      <c r="N991" s="52"/>
      <c r="O991" s="52"/>
      <c r="P991" s="52"/>
      <c r="Q991" s="52"/>
      <c r="R991" s="52"/>
      <c r="S991" s="52"/>
      <c r="T991" s="52"/>
      <c r="U991" s="52"/>
      <c r="V991" s="52"/>
      <c r="W991" s="52"/>
      <c r="X991" s="52"/>
      <c r="Y991" s="52"/>
      <c r="Z991" s="52"/>
    </row>
    <row r="992" spans="1:26" ht="13.5" customHeight="1">
      <c r="A992" s="55"/>
      <c r="B992" s="52"/>
      <c r="C992" s="52"/>
      <c r="D992" s="52"/>
      <c r="E992" s="52"/>
      <c r="F992" s="52"/>
      <c r="G992" s="52"/>
      <c r="H992" s="52"/>
      <c r="I992" s="52"/>
      <c r="J992" s="52"/>
      <c r="K992" s="52"/>
      <c r="L992" s="52"/>
      <c r="M992" s="52"/>
      <c r="N992" s="52"/>
      <c r="O992" s="52"/>
      <c r="P992" s="52"/>
      <c r="Q992" s="52"/>
      <c r="R992" s="52"/>
      <c r="S992" s="52"/>
      <c r="T992" s="52"/>
      <c r="U992" s="52"/>
      <c r="V992" s="52"/>
      <c r="W992" s="52"/>
      <c r="X992" s="52"/>
      <c r="Y992" s="52"/>
      <c r="Z992" s="52"/>
    </row>
    <row r="993" spans="1:26" ht="13.5" customHeight="1">
      <c r="A993" s="55"/>
      <c r="B993" s="52"/>
      <c r="C993" s="52"/>
      <c r="D993" s="52"/>
      <c r="E993" s="52"/>
      <c r="F993" s="52"/>
      <c r="G993" s="52"/>
      <c r="H993" s="52"/>
      <c r="I993" s="52"/>
      <c r="J993" s="52"/>
      <c r="K993" s="52"/>
      <c r="L993" s="52"/>
      <c r="M993" s="52"/>
      <c r="N993" s="52"/>
      <c r="O993" s="52"/>
      <c r="P993" s="52"/>
      <c r="Q993" s="52"/>
      <c r="R993" s="52"/>
      <c r="S993" s="52"/>
      <c r="T993" s="52"/>
      <c r="U993" s="52"/>
      <c r="V993" s="52"/>
      <c r="W993" s="52"/>
      <c r="X993" s="52"/>
      <c r="Y993" s="52"/>
      <c r="Z993" s="52"/>
    </row>
    <row r="994" spans="1:26" ht="13.5" customHeight="1">
      <c r="A994" s="55"/>
      <c r="B994" s="52"/>
      <c r="C994" s="52"/>
      <c r="D994" s="52"/>
      <c r="E994" s="52"/>
      <c r="F994" s="52"/>
      <c r="G994" s="52"/>
      <c r="H994" s="52"/>
      <c r="I994" s="52"/>
      <c r="J994" s="52"/>
      <c r="K994" s="52"/>
      <c r="L994" s="52"/>
      <c r="M994" s="52"/>
      <c r="N994" s="52"/>
      <c r="O994" s="52"/>
      <c r="P994" s="52"/>
      <c r="Q994" s="52"/>
      <c r="R994" s="52"/>
      <c r="S994" s="52"/>
      <c r="T994" s="52"/>
      <c r="U994" s="52"/>
      <c r="V994" s="52"/>
      <c r="W994" s="52"/>
      <c r="X994" s="52"/>
      <c r="Y994" s="52"/>
      <c r="Z994" s="52"/>
    </row>
    <row r="995" spans="1:26" ht="13.5" customHeight="1">
      <c r="A995" s="55"/>
      <c r="B995" s="52"/>
      <c r="C995" s="52"/>
      <c r="D995" s="52"/>
      <c r="E995" s="52"/>
      <c r="F995" s="52"/>
      <c r="G995" s="52"/>
      <c r="H995" s="52"/>
      <c r="I995" s="52"/>
      <c r="J995" s="52"/>
      <c r="K995" s="52"/>
      <c r="L995" s="52"/>
      <c r="M995" s="52"/>
      <c r="N995" s="52"/>
      <c r="O995" s="52"/>
      <c r="P995" s="52"/>
      <c r="Q995" s="52"/>
      <c r="R995" s="52"/>
      <c r="S995" s="52"/>
      <c r="T995" s="52"/>
      <c r="U995" s="52"/>
      <c r="V995" s="52"/>
      <c r="W995" s="52"/>
      <c r="X995" s="52"/>
      <c r="Y995" s="52"/>
      <c r="Z995" s="52"/>
    </row>
    <row r="996" spans="1:26" ht="13.5" customHeight="1">
      <c r="A996" s="55"/>
      <c r="B996" s="52"/>
      <c r="C996" s="52"/>
      <c r="D996" s="52"/>
      <c r="E996" s="52"/>
      <c r="F996" s="52"/>
      <c r="G996" s="52"/>
      <c r="H996" s="52"/>
      <c r="I996" s="52"/>
      <c r="J996" s="52"/>
      <c r="K996" s="52"/>
      <c r="L996" s="52"/>
      <c r="M996" s="52"/>
      <c r="N996" s="52"/>
      <c r="O996" s="52"/>
      <c r="P996" s="52"/>
      <c r="Q996" s="52"/>
      <c r="R996" s="52"/>
      <c r="S996" s="52"/>
      <c r="T996" s="52"/>
      <c r="U996" s="52"/>
      <c r="V996" s="52"/>
      <c r="W996" s="52"/>
      <c r="X996" s="52"/>
      <c r="Y996" s="52"/>
      <c r="Z996" s="52"/>
    </row>
    <row r="997" spans="1:26" ht="13.5" customHeight="1">
      <c r="A997" s="55"/>
      <c r="B997" s="52"/>
      <c r="C997" s="52"/>
      <c r="D997" s="52"/>
      <c r="E997" s="52"/>
      <c r="F997" s="52"/>
      <c r="G997" s="52"/>
      <c r="H997" s="52"/>
      <c r="I997" s="52"/>
      <c r="J997" s="52"/>
      <c r="K997" s="52"/>
      <c r="L997" s="52"/>
      <c r="M997" s="52"/>
      <c r="N997" s="52"/>
      <c r="O997" s="52"/>
      <c r="P997" s="52"/>
      <c r="Q997" s="52"/>
      <c r="R997" s="52"/>
      <c r="S997" s="52"/>
      <c r="T997" s="52"/>
      <c r="U997" s="52"/>
      <c r="V997" s="52"/>
      <c r="W997" s="52"/>
      <c r="X997" s="52"/>
      <c r="Y997" s="52"/>
      <c r="Z997" s="52"/>
    </row>
    <row r="998" spans="1:26" ht="13.5" customHeight="1">
      <c r="A998" s="55"/>
      <c r="B998" s="52"/>
      <c r="C998" s="52"/>
      <c r="D998" s="52"/>
      <c r="E998" s="52"/>
      <c r="F998" s="52"/>
      <c r="G998" s="52"/>
      <c r="H998" s="52"/>
      <c r="I998" s="52"/>
      <c r="J998" s="52"/>
      <c r="K998" s="52"/>
      <c r="L998" s="52"/>
      <c r="M998" s="52"/>
      <c r="N998" s="52"/>
      <c r="O998" s="52"/>
      <c r="P998" s="52"/>
      <c r="Q998" s="52"/>
      <c r="R998" s="52"/>
      <c r="S998" s="52"/>
      <c r="T998" s="52"/>
      <c r="U998" s="52"/>
      <c r="V998" s="52"/>
      <c r="W998" s="52"/>
      <c r="X998" s="52"/>
      <c r="Y998" s="52"/>
      <c r="Z998" s="52"/>
    </row>
    <row r="999" spans="1:26" ht="13.5" customHeight="1">
      <c r="A999" s="55"/>
      <c r="B999" s="52"/>
      <c r="C999" s="52"/>
      <c r="D999" s="52"/>
      <c r="E999" s="52"/>
      <c r="F999" s="52"/>
      <c r="G999" s="52"/>
      <c r="H999" s="52"/>
      <c r="I999" s="52"/>
      <c r="J999" s="52"/>
      <c r="K999" s="52"/>
      <c r="L999" s="52"/>
      <c r="M999" s="52"/>
      <c r="N999" s="52"/>
      <c r="O999" s="52"/>
      <c r="P999" s="52"/>
      <c r="Q999" s="52"/>
      <c r="R999" s="52"/>
      <c r="S999" s="52"/>
      <c r="T999" s="52"/>
      <c r="U999" s="52"/>
      <c r="V999" s="52"/>
      <c r="W999" s="52"/>
      <c r="X999" s="52"/>
      <c r="Y999" s="52"/>
      <c r="Z999" s="52"/>
    </row>
    <row r="1000" spans="1:26" ht="13.5" customHeight="1">
      <c r="A1000" s="55"/>
      <c r="B1000" s="52"/>
      <c r="C1000" s="52"/>
      <c r="D1000" s="52"/>
      <c r="E1000" s="52"/>
      <c r="F1000" s="52"/>
      <c r="G1000" s="52"/>
      <c r="H1000" s="52"/>
      <c r="I1000" s="52"/>
      <c r="J1000" s="52"/>
      <c r="K1000" s="52"/>
      <c r="L1000" s="52"/>
      <c r="M1000" s="52"/>
      <c r="N1000" s="52"/>
      <c r="O1000" s="52"/>
      <c r="P1000" s="52"/>
      <c r="Q1000" s="52"/>
      <c r="R1000" s="52"/>
      <c r="S1000" s="52"/>
      <c r="T1000" s="52"/>
      <c r="U1000" s="52"/>
      <c r="V1000" s="52"/>
      <c r="W1000" s="52"/>
      <c r="X1000" s="52"/>
      <c r="Y1000" s="52"/>
      <c r="Z1000" s="52"/>
    </row>
  </sheetData>
  <hyperlinks>
    <hyperlink ref="A1" r:id="rId1" xr:uid="{00000000-0004-0000-0100-000000000000}"/>
  </hyperlinks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A1000"/>
  <sheetViews>
    <sheetView workbookViewId="0"/>
  </sheetViews>
  <sheetFormatPr defaultColWidth="12.5703125" defaultRowHeight="15" customHeight="1"/>
  <cols>
    <col min="1" max="1" width="16" customWidth="1"/>
    <col min="2" max="3" width="21.42578125" customWidth="1"/>
    <col min="4" max="4" width="14" customWidth="1"/>
    <col min="5" max="81" width="8.85546875" customWidth="1"/>
    <col min="82" max="82" width="11.5703125" customWidth="1"/>
    <col min="83" max="83" width="10.85546875" customWidth="1"/>
    <col min="84" max="84" width="11.42578125" customWidth="1"/>
    <col min="85" max="85" width="10.42578125" customWidth="1"/>
    <col min="86" max="86" width="8.85546875" customWidth="1"/>
    <col min="87" max="88" width="11.42578125" customWidth="1"/>
    <col min="89" max="89" width="11" customWidth="1"/>
    <col min="90" max="90" width="11.42578125" customWidth="1"/>
    <col min="91" max="98" width="12.140625" customWidth="1"/>
    <col min="99" max="130" width="8.85546875" customWidth="1"/>
    <col min="131" max="131" width="11.140625" customWidth="1"/>
    <col min="132" max="132" width="10.7109375" customWidth="1"/>
    <col min="133" max="160" width="8.85546875" customWidth="1"/>
    <col min="161" max="161" width="12.42578125" customWidth="1"/>
    <col min="162" max="183" width="8.85546875" customWidth="1"/>
  </cols>
  <sheetData>
    <row r="1" spans="1:183" ht="12" customHeight="1">
      <c r="A1" s="53" t="s">
        <v>147</v>
      </c>
      <c r="B1" s="53" t="s">
        <v>148</v>
      </c>
      <c r="C1" s="53" t="s">
        <v>149</v>
      </c>
      <c r="E1" s="53" t="s">
        <v>150</v>
      </c>
      <c r="J1" s="53" t="s">
        <v>151</v>
      </c>
      <c r="N1" s="53" t="s">
        <v>152</v>
      </c>
      <c r="Q1" s="53" t="s">
        <v>153</v>
      </c>
      <c r="W1" s="53" t="s">
        <v>154</v>
      </c>
      <c r="AC1" s="53" t="s">
        <v>154</v>
      </c>
      <c r="AL1" s="53" t="s">
        <v>155</v>
      </c>
      <c r="AV1" s="53" t="s">
        <v>156</v>
      </c>
      <c r="BI1" s="53" t="s">
        <v>157</v>
      </c>
      <c r="BO1" s="53" t="s">
        <v>158</v>
      </c>
      <c r="BR1" s="53" t="s">
        <v>158</v>
      </c>
      <c r="BX1" s="53" t="s">
        <v>158</v>
      </c>
      <c r="CD1" s="53" t="s">
        <v>159</v>
      </c>
      <c r="CN1" s="13" t="s">
        <v>160</v>
      </c>
      <c r="CV1" s="13" t="s">
        <v>161</v>
      </c>
      <c r="CX1" s="53" t="s">
        <v>162</v>
      </c>
      <c r="DJ1" s="53" t="s">
        <v>163</v>
      </c>
      <c r="EA1" s="53" t="s">
        <v>164</v>
      </c>
      <c r="EC1" s="53" t="s">
        <v>165</v>
      </c>
      <c r="EE1" s="53" t="s">
        <v>166</v>
      </c>
      <c r="EJ1" s="53" t="s">
        <v>167</v>
      </c>
      <c r="EN1" s="53" t="s">
        <v>168</v>
      </c>
      <c r="ES1" s="53" t="s">
        <v>169</v>
      </c>
      <c r="EU1" s="53" t="s">
        <v>170</v>
      </c>
      <c r="EX1" s="53" t="s">
        <v>171</v>
      </c>
      <c r="FJ1" s="13" t="s">
        <v>172</v>
      </c>
      <c r="FT1" s="13" t="s">
        <v>173</v>
      </c>
      <c r="FX1" s="13" t="s">
        <v>174</v>
      </c>
    </row>
    <row r="2" spans="1:183" ht="12" customHeight="1">
      <c r="E2" s="53" t="s">
        <v>15</v>
      </c>
      <c r="F2" s="53" t="s">
        <v>175</v>
      </c>
      <c r="G2" s="53" t="s">
        <v>21</v>
      </c>
      <c r="H2" s="53" t="s">
        <v>24</v>
      </c>
      <c r="I2" s="13" t="s">
        <v>26</v>
      </c>
      <c r="J2" s="53" t="s">
        <v>176</v>
      </c>
      <c r="K2" s="53" t="s">
        <v>19</v>
      </c>
      <c r="L2" s="53" t="s">
        <v>22</v>
      </c>
      <c r="M2" s="53" t="s">
        <v>177</v>
      </c>
      <c r="N2" s="53" t="s">
        <v>17</v>
      </c>
      <c r="O2" s="53" t="s">
        <v>20</v>
      </c>
      <c r="P2" s="53" t="s">
        <v>23</v>
      </c>
      <c r="Q2" s="53" t="s">
        <v>178</v>
      </c>
      <c r="R2" s="53" t="s">
        <v>179</v>
      </c>
      <c r="S2" s="53" t="s">
        <v>180</v>
      </c>
      <c r="T2" s="53" t="s">
        <v>181</v>
      </c>
      <c r="U2" s="53" t="s">
        <v>182</v>
      </c>
      <c r="V2" s="53" t="s">
        <v>183</v>
      </c>
      <c r="W2" s="53" t="s">
        <v>184</v>
      </c>
      <c r="X2" s="53" t="s">
        <v>185</v>
      </c>
      <c r="Y2" s="53" t="s">
        <v>186</v>
      </c>
      <c r="Z2" s="53" t="s">
        <v>187</v>
      </c>
      <c r="AA2" s="53" t="s">
        <v>188</v>
      </c>
      <c r="AB2" s="53" t="s">
        <v>189</v>
      </c>
      <c r="AC2" s="53" t="s">
        <v>190</v>
      </c>
      <c r="AD2" s="53" t="s">
        <v>191</v>
      </c>
      <c r="AE2" s="53" t="s">
        <v>192</v>
      </c>
      <c r="AF2" s="53" t="s">
        <v>193</v>
      </c>
      <c r="AG2" s="53" t="s">
        <v>194</v>
      </c>
      <c r="AH2" s="53" t="s">
        <v>195</v>
      </c>
      <c r="AI2" s="53" t="s">
        <v>196</v>
      </c>
      <c r="AJ2" s="53" t="s">
        <v>197</v>
      </c>
      <c r="AK2" s="53" t="s">
        <v>198</v>
      </c>
      <c r="AL2" s="13" t="s">
        <v>199</v>
      </c>
      <c r="AM2" s="13" t="s">
        <v>200</v>
      </c>
      <c r="AN2" s="13" t="s">
        <v>201</v>
      </c>
      <c r="AO2" s="53" t="s">
        <v>202</v>
      </c>
      <c r="AP2" s="53" t="s">
        <v>203</v>
      </c>
      <c r="AQ2" s="53" t="s">
        <v>204</v>
      </c>
      <c r="AR2" s="53" t="s">
        <v>205</v>
      </c>
      <c r="AS2" s="53" t="s">
        <v>206</v>
      </c>
      <c r="AT2" s="53" t="s">
        <v>207</v>
      </c>
      <c r="AU2" s="53" t="s">
        <v>208</v>
      </c>
      <c r="AV2" s="53" t="s">
        <v>209</v>
      </c>
      <c r="AW2" s="53" t="s">
        <v>210</v>
      </c>
      <c r="AX2" s="53" t="s">
        <v>211</v>
      </c>
      <c r="AY2" s="53" t="s">
        <v>212</v>
      </c>
      <c r="AZ2" s="53" t="s">
        <v>213</v>
      </c>
      <c r="BA2" s="53" t="s">
        <v>214</v>
      </c>
      <c r="BB2" s="53" t="s">
        <v>215</v>
      </c>
      <c r="BC2" s="53" t="s">
        <v>216</v>
      </c>
      <c r="BD2" s="53" t="s">
        <v>217</v>
      </c>
      <c r="BE2" s="53" t="s">
        <v>218</v>
      </c>
      <c r="BF2" s="53" t="s">
        <v>219</v>
      </c>
      <c r="BG2" s="53" t="s">
        <v>220</v>
      </c>
      <c r="BH2" s="53" t="s">
        <v>221</v>
      </c>
      <c r="BI2" s="53" t="s">
        <v>178</v>
      </c>
      <c r="BJ2" s="53" t="s">
        <v>179</v>
      </c>
      <c r="BK2" s="53" t="s">
        <v>180</v>
      </c>
      <c r="BL2" s="53" t="s">
        <v>181</v>
      </c>
      <c r="BM2" s="53" t="s">
        <v>182</v>
      </c>
      <c r="BN2" s="53" t="s">
        <v>183</v>
      </c>
      <c r="BO2" s="53" t="s">
        <v>184</v>
      </c>
      <c r="BP2" s="53" t="s">
        <v>185</v>
      </c>
      <c r="BQ2" s="53" t="s">
        <v>186</v>
      </c>
      <c r="BR2" s="53" t="s">
        <v>187</v>
      </c>
      <c r="BS2" s="53" t="s">
        <v>188</v>
      </c>
      <c r="BT2" s="53" t="s">
        <v>189</v>
      </c>
      <c r="BU2" s="53" t="s">
        <v>190</v>
      </c>
      <c r="BV2" s="53" t="s">
        <v>191</v>
      </c>
      <c r="BW2" s="53" t="s">
        <v>192</v>
      </c>
      <c r="BX2" s="53" t="s">
        <v>193</v>
      </c>
      <c r="BY2" s="53" t="s">
        <v>194</v>
      </c>
      <c r="BZ2" s="53" t="s">
        <v>195</v>
      </c>
      <c r="CA2" s="53" t="s">
        <v>196</v>
      </c>
      <c r="CB2" s="53" t="s">
        <v>197</v>
      </c>
      <c r="CC2" s="53" t="s">
        <v>198</v>
      </c>
      <c r="CD2" s="53" t="s">
        <v>222</v>
      </c>
      <c r="CE2" s="53" t="s">
        <v>223</v>
      </c>
      <c r="CF2" s="53" t="s">
        <v>224</v>
      </c>
      <c r="CG2" s="53" t="s">
        <v>225</v>
      </c>
      <c r="CH2" s="53" t="s">
        <v>226</v>
      </c>
      <c r="CI2" s="53" t="s">
        <v>227</v>
      </c>
      <c r="CJ2" s="53" t="s">
        <v>228</v>
      </c>
      <c r="CK2" s="53" t="s">
        <v>229</v>
      </c>
      <c r="CL2" s="53" t="s">
        <v>230</v>
      </c>
      <c r="CM2" s="53" t="s">
        <v>231</v>
      </c>
      <c r="CN2" s="53" t="s">
        <v>95</v>
      </c>
      <c r="CO2" s="53" t="s">
        <v>96</v>
      </c>
      <c r="CP2" s="53" t="s">
        <v>97</v>
      </c>
      <c r="CQ2" s="53" t="s">
        <v>98</v>
      </c>
      <c r="CR2" s="53" t="s">
        <v>99</v>
      </c>
      <c r="CS2" s="13" t="s">
        <v>100</v>
      </c>
      <c r="CT2" s="13" t="s">
        <v>101</v>
      </c>
      <c r="CU2" s="53" t="s">
        <v>102</v>
      </c>
      <c r="CV2" s="13" t="s">
        <v>232</v>
      </c>
      <c r="CW2" s="13" t="s">
        <v>233</v>
      </c>
      <c r="CX2" s="13" t="s">
        <v>234</v>
      </c>
      <c r="CY2" s="13" t="s">
        <v>235</v>
      </c>
      <c r="CZ2" s="13" t="s">
        <v>236</v>
      </c>
      <c r="DA2" s="13" t="s">
        <v>237</v>
      </c>
      <c r="DB2" s="13" t="s">
        <v>238</v>
      </c>
      <c r="DC2" s="13" t="s">
        <v>239</v>
      </c>
      <c r="DD2" s="13" t="s">
        <v>240</v>
      </c>
      <c r="DE2" s="13" t="s">
        <v>241</v>
      </c>
      <c r="DF2" s="13" t="s">
        <v>242</v>
      </c>
      <c r="DG2" s="13" t="s">
        <v>243</v>
      </c>
      <c r="DH2" s="13" t="s">
        <v>244</v>
      </c>
      <c r="DI2" s="13" t="s">
        <v>245</v>
      </c>
      <c r="DJ2" s="13" t="s">
        <v>246</v>
      </c>
      <c r="DK2" s="13" t="s">
        <v>247</v>
      </c>
      <c r="DL2" s="13" t="s">
        <v>248</v>
      </c>
      <c r="DM2" s="13" t="s">
        <v>249</v>
      </c>
      <c r="DN2" s="53" t="s">
        <v>250</v>
      </c>
      <c r="DO2" s="53" t="s">
        <v>251</v>
      </c>
      <c r="DP2" s="53" t="s">
        <v>252</v>
      </c>
      <c r="DQ2" s="53" t="s">
        <v>253</v>
      </c>
      <c r="DR2" s="53" t="s">
        <v>254</v>
      </c>
      <c r="DS2" s="53" t="s">
        <v>255</v>
      </c>
      <c r="DT2" s="53" t="s">
        <v>256</v>
      </c>
      <c r="DU2" s="13" t="s">
        <v>257</v>
      </c>
      <c r="DV2" s="13" t="s">
        <v>258</v>
      </c>
      <c r="DW2" s="13" t="s">
        <v>259</v>
      </c>
      <c r="DX2" s="13" t="s">
        <v>260</v>
      </c>
      <c r="DY2" s="53" t="s">
        <v>261</v>
      </c>
      <c r="DZ2" s="13" t="s">
        <v>262</v>
      </c>
      <c r="EA2" s="13" t="s">
        <v>263</v>
      </c>
      <c r="EB2" s="13" t="s">
        <v>264</v>
      </c>
      <c r="EC2" s="53" t="s">
        <v>265</v>
      </c>
      <c r="ED2" s="53" t="s">
        <v>266</v>
      </c>
      <c r="EE2" s="53" t="s">
        <v>267</v>
      </c>
      <c r="EF2" s="53" t="s">
        <v>268</v>
      </c>
      <c r="EG2" s="53" t="s">
        <v>269</v>
      </c>
      <c r="EH2" s="53" t="s">
        <v>270</v>
      </c>
      <c r="EI2" s="53" t="s">
        <v>271</v>
      </c>
      <c r="EJ2" s="53" t="s">
        <v>272</v>
      </c>
      <c r="EK2" s="53" t="s">
        <v>273</v>
      </c>
      <c r="EL2" s="53" t="s">
        <v>274</v>
      </c>
      <c r="EM2" s="53" t="s">
        <v>275</v>
      </c>
      <c r="EN2" s="53" t="s">
        <v>276</v>
      </c>
      <c r="EO2" s="53" t="s">
        <v>277</v>
      </c>
      <c r="EP2" s="53" t="s">
        <v>278</v>
      </c>
      <c r="EQ2" s="53" t="s">
        <v>279</v>
      </c>
      <c r="ER2" s="53" t="s">
        <v>280</v>
      </c>
      <c r="ES2" s="53" t="s">
        <v>281</v>
      </c>
      <c r="ET2" s="53" t="s">
        <v>282</v>
      </c>
      <c r="EU2" s="53" t="s">
        <v>283</v>
      </c>
      <c r="EV2" s="53" t="s">
        <v>284</v>
      </c>
      <c r="EW2" s="53" t="s">
        <v>285</v>
      </c>
      <c r="EX2" s="53" t="s">
        <v>286</v>
      </c>
      <c r="EY2" s="53" t="s">
        <v>287</v>
      </c>
      <c r="EZ2" s="53" t="s">
        <v>288</v>
      </c>
      <c r="FA2" s="53" t="s">
        <v>289</v>
      </c>
      <c r="FB2" s="53" t="s">
        <v>290</v>
      </c>
      <c r="FC2" s="53" t="s">
        <v>291</v>
      </c>
      <c r="FD2" s="53" t="s">
        <v>292</v>
      </c>
      <c r="FE2" s="13" t="s">
        <v>293</v>
      </c>
      <c r="FF2" s="13" t="s">
        <v>294</v>
      </c>
      <c r="FG2" s="13" t="s">
        <v>295</v>
      </c>
      <c r="FH2" s="13" t="s">
        <v>296</v>
      </c>
      <c r="FI2" s="13" t="s">
        <v>297</v>
      </c>
      <c r="FJ2" s="13" t="s">
        <v>298</v>
      </c>
      <c r="FK2" s="13" t="s">
        <v>299</v>
      </c>
      <c r="FL2" s="13" t="s">
        <v>300</v>
      </c>
      <c r="FM2" s="13" t="s">
        <v>301</v>
      </c>
      <c r="FN2" s="13" t="s">
        <v>302</v>
      </c>
      <c r="FO2" s="13" t="s">
        <v>303</v>
      </c>
      <c r="FP2" s="13" t="s">
        <v>304</v>
      </c>
      <c r="FQ2" s="13" t="s">
        <v>305</v>
      </c>
      <c r="FR2" s="13" t="s">
        <v>306</v>
      </c>
      <c r="FS2" s="13" t="s">
        <v>307</v>
      </c>
      <c r="FT2" s="13" t="s">
        <v>308</v>
      </c>
      <c r="FU2" s="13" t="s">
        <v>309</v>
      </c>
      <c r="FV2" s="13" t="s">
        <v>310</v>
      </c>
      <c r="FW2" s="13" t="s">
        <v>311</v>
      </c>
      <c r="FX2" s="13" t="s">
        <v>308</v>
      </c>
      <c r="FY2" s="13" t="s">
        <v>309</v>
      </c>
      <c r="FZ2" s="13" t="s">
        <v>310</v>
      </c>
      <c r="GA2" s="13" t="s">
        <v>311</v>
      </c>
    </row>
    <row r="3" spans="1:183" ht="12" customHeight="1">
      <c r="A3" s="73">
        <f>'NCEA School'!C8</f>
        <v>0</v>
      </c>
      <c r="B3" s="73">
        <f>'NCEA School'!C6</f>
        <v>0</v>
      </c>
      <c r="C3" s="73">
        <f>'NCEA School'!G6</f>
        <v>0</v>
      </c>
      <c r="D3" s="73"/>
      <c r="E3" s="73">
        <f>'NCEA School'!B17</f>
        <v>0</v>
      </c>
      <c r="F3" s="73">
        <f>'NCEA School'!B18</f>
        <v>0</v>
      </c>
      <c r="G3" s="73">
        <f>'NCEA School'!B19</f>
        <v>0</v>
      </c>
      <c r="H3" s="73">
        <f>'NCEA School'!B20</f>
        <v>0</v>
      </c>
      <c r="I3" s="73">
        <f>'NCEA School'!B21</f>
        <v>0</v>
      </c>
      <c r="J3" s="73">
        <f>'NCEA School'!E17</f>
        <v>0</v>
      </c>
      <c r="K3" s="73">
        <f>'NCEA School'!E18</f>
        <v>0</v>
      </c>
      <c r="L3" s="73">
        <f>'NCEA School'!E19</f>
        <v>0</v>
      </c>
      <c r="M3" s="73">
        <f>'NCEA School'!E20</f>
        <v>0</v>
      </c>
      <c r="N3" s="73">
        <f>'NCEA School'!H17</f>
        <v>0</v>
      </c>
      <c r="O3" s="73">
        <f>'NCEA School'!H18</f>
        <v>0</v>
      </c>
      <c r="P3" s="73">
        <f>'NCEA School'!H19</f>
        <v>0</v>
      </c>
      <c r="Q3" s="73">
        <f>'NCEA School'!C29</f>
        <v>0</v>
      </c>
      <c r="R3" s="73">
        <f>'NCEA School'!D29</f>
        <v>0</v>
      </c>
      <c r="S3" s="73">
        <f>'NCEA School'!E29</f>
        <v>0</v>
      </c>
      <c r="T3" s="73">
        <f>'NCEA School'!C30</f>
        <v>0</v>
      </c>
      <c r="U3" s="73">
        <f>'NCEA School'!D30</f>
        <v>0</v>
      </c>
      <c r="V3" s="73">
        <f>'NCEA School'!E30</f>
        <v>0</v>
      </c>
      <c r="W3" s="73">
        <f>'NCEA School'!C31</f>
        <v>0</v>
      </c>
      <c r="X3" s="73">
        <f>'NCEA School'!D31</f>
        <v>0</v>
      </c>
      <c r="Y3" s="73">
        <f>'NCEA School'!E31</f>
        <v>0</v>
      </c>
      <c r="Z3" s="73">
        <f>'NCEA School'!C32</f>
        <v>0</v>
      </c>
      <c r="AA3" s="73">
        <f>'NCEA School'!D32</f>
        <v>0</v>
      </c>
      <c r="AB3" s="73">
        <f>'NCEA School'!E32</f>
        <v>0</v>
      </c>
      <c r="AC3" s="73">
        <f>'NCEA School'!C35</f>
        <v>0</v>
      </c>
      <c r="AD3" s="73">
        <f>'NCEA School'!D35</f>
        <v>0</v>
      </c>
      <c r="AE3" s="73">
        <f>'NCEA School'!E35</f>
        <v>0</v>
      </c>
      <c r="AF3" s="73">
        <f>'NCEA School'!C36</f>
        <v>0</v>
      </c>
      <c r="AG3" s="73">
        <f>'NCEA School'!D36</f>
        <v>0</v>
      </c>
      <c r="AH3" s="73">
        <f>'NCEA School'!E36</f>
        <v>0</v>
      </c>
      <c r="AI3" s="73">
        <f>'NCEA School'!C37</f>
        <v>0</v>
      </c>
      <c r="AJ3" s="73">
        <f>'NCEA School'!D37</f>
        <v>0</v>
      </c>
      <c r="AK3" s="73">
        <f>'NCEA School'!E37</f>
        <v>0</v>
      </c>
      <c r="AL3" s="73">
        <f>'NCEA School'!C48</f>
        <v>0</v>
      </c>
      <c r="AM3" s="73">
        <f>'NCEA School'!C49</f>
        <v>0</v>
      </c>
      <c r="AN3" s="73">
        <f>'NCEA School'!C50</f>
        <v>0</v>
      </c>
      <c r="AO3" s="73">
        <f>'NCEA School'!C51</f>
        <v>0</v>
      </c>
      <c r="AP3" s="73">
        <f>'NCEA School'!C52</f>
        <v>0</v>
      </c>
      <c r="AQ3" s="73">
        <f>'NCEA School'!C53</f>
        <v>0</v>
      </c>
      <c r="AR3" s="73">
        <f>'NCEA School'!C54</f>
        <v>0</v>
      </c>
      <c r="AS3" s="73">
        <f>'NCEA School'!C55</f>
        <v>0</v>
      </c>
      <c r="AT3" s="73">
        <f>'NCEA School'!C56</f>
        <v>0</v>
      </c>
      <c r="AU3" s="73">
        <f>'NCEA School'!C57</f>
        <v>0</v>
      </c>
      <c r="AV3" s="73">
        <f>'NCEA School'!C58</f>
        <v>0</v>
      </c>
      <c r="AW3" s="73">
        <f>'NCEA School'!C59</f>
        <v>0</v>
      </c>
      <c r="AX3" s="73">
        <f>'NCEA School'!C60</f>
        <v>0</v>
      </c>
      <c r="AY3" s="73">
        <f>'NCEA School'!C64</f>
        <v>0</v>
      </c>
      <c r="AZ3" s="73">
        <f>'NCEA School'!D56</f>
        <v>0</v>
      </c>
      <c r="BA3" s="73">
        <f>'NCEA School'!D57</f>
        <v>0</v>
      </c>
      <c r="BB3" s="73">
        <f>'NCEA School'!D58</f>
        <v>0</v>
      </c>
      <c r="BC3" s="73">
        <f>'NCEA School'!D59</f>
        <v>0</v>
      </c>
      <c r="BD3" s="73" t="str">
        <f ca="1">IFERROR(__xludf.DUMMYFUNCTION("+'NCEA School'!D60"),"")</f>
        <v/>
      </c>
      <c r="BE3" s="73">
        <f>'NCEA School'!D61</f>
        <v>0</v>
      </c>
      <c r="BF3" s="73" t="str">
        <f ca="1">IFERROR(__xludf.DUMMYFUNCTION("+'NCEA School'!D62"),"")</f>
        <v/>
      </c>
      <c r="BG3" s="73">
        <f>'NCEA School'!D63</f>
        <v>0</v>
      </c>
      <c r="BH3" s="73">
        <f>'NCEA School'!D64</f>
        <v>0</v>
      </c>
      <c r="BI3" s="73">
        <f>'NCEA School'!C75</f>
        <v>0</v>
      </c>
      <c r="BJ3" s="73">
        <f>'NCEA School'!D75</f>
        <v>0</v>
      </c>
      <c r="BK3" s="73">
        <f>'NCEA School'!E75</f>
        <v>0</v>
      </c>
      <c r="BL3" s="73">
        <f>'NCEA School'!C76</f>
        <v>0</v>
      </c>
      <c r="BM3" s="73">
        <f>'NCEA School'!D76</f>
        <v>0</v>
      </c>
      <c r="BN3" s="73">
        <f>'NCEA School'!E76</f>
        <v>0</v>
      </c>
      <c r="BO3" s="73">
        <f>'NCEA School'!C77</f>
        <v>0</v>
      </c>
      <c r="BP3" s="73">
        <f>'NCEA School'!D77</f>
        <v>0</v>
      </c>
      <c r="BQ3" s="73">
        <f>'NCEA School'!E77</f>
        <v>0</v>
      </c>
      <c r="BR3" s="73">
        <f>'NCEA School'!C78</f>
        <v>0</v>
      </c>
      <c r="BS3" s="73">
        <f>'NCEA School'!D78</f>
        <v>0</v>
      </c>
      <c r="BT3" s="73">
        <f>'NCEA School'!E78</f>
        <v>0</v>
      </c>
      <c r="BU3" s="73">
        <f>'NCEA School'!C81</f>
        <v>0</v>
      </c>
      <c r="BV3" s="73">
        <f>'NCEA School'!D81</f>
        <v>0</v>
      </c>
      <c r="BW3" s="73">
        <f>'NCEA School'!E81</f>
        <v>0</v>
      </c>
      <c r="BX3" s="73">
        <f>'NCEA School'!C82</f>
        <v>0</v>
      </c>
      <c r="BY3" s="73">
        <f>'NCEA School'!D82</f>
        <v>0</v>
      </c>
      <c r="BZ3" s="73">
        <f>'NCEA School'!E82</f>
        <v>0</v>
      </c>
      <c r="CA3" s="73">
        <f>'NCEA School'!C83</f>
        <v>0</v>
      </c>
      <c r="CB3" s="73">
        <f>'NCEA School'!D83</f>
        <v>0</v>
      </c>
      <c r="CC3" s="73">
        <f>'NCEA School'!E83</f>
        <v>0</v>
      </c>
      <c r="CD3" s="73">
        <f>'NCEA School'!C95</f>
        <v>0</v>
      </c>
      <c r="CE3" s="73">
        <f>'NCEA School'!D95</f>
        <v>0</v>
      </c>
      <c r="CF3" s="73">
        <f>'NCEA School'!C96</f>
        <v>0</v>
      </c>
      <c r="CG3" s="73">
        <f>'NCEA School'!D96</f>
        <v>0</v>
      </c>
      <c r="CH3" s="73">
        <f>'NCEA School'!C97</f>
        <v>0</v>
      </c>
      <c r="CI3" s="73">
        <f>'NCEA School'!D97</f>
        <v>0</v>
      </c>
      <c r="CJ3" s="73">
        <f>'NCEA School'!C98</f>
        <v>0</v>
      </c>
      <c r="CK3" s="73">
        <f>'NCEA School'!D98</f>
        <v>0</v>
      </c>
      <c r="CL3" s="73">
        <f>'NCEA School'!C99</f>
        <v>0</v>
      </c>
      <c r="CM3" s="73">
        <f>'NCEA School'!D99</f>
        <v>0</v>
      </c>
      <c r="CN3" s="73">
        <f t="array" ref="CN3:CU3">TRANSPOSE('NCEA School'!D105:D112)</f>
        <v>0</v>
      </c>
      <c r="CO3" s="73">
        <v>0</v>
      </c>
      <c r="CP3" s="73">
        <v>0</v>
      </c>
      <c r="CQ3" s="73">
        <v>0</v>
      </c>
      <c r="CR3" s="73">
        <v>0</v>
      </c>
      <c r="CS3" s="73">
        <v>0</v>
      </c>
      <c r="CT3" s="73">
        <v>0</v>
      </c>
      <c r="CU3" s="73">
        <v>0</v>
      </c>
      <c r="CV3" s="73">
        <f>'NCEA School'!F116</f>
        <v>0</v>
      </c>
      <c r="CW3" s="73">
        <f>'NCEA School'!F117</f>
        <v>0</v>
      </c>
      <c r="CX3" s="73">
        <f>'NCEA School'!$G125</f>
        <v>0</v>
      </c>
      <c r="CY3" s="73">
        <f>'NCEA School'!$H125</f>
        <v>0</v>
      </c>
      <c r="CZ3" s="73">
        <f>'NCEA School'!$G126</f>
        <v>0</v>
      </c>
      <c r="DA3" s="73">
        <f>'NCEA School'!$H126</f>
        <v>0</v>
      </c>
      <c r="DB3" s="73">
        <f>'NCEA School'!$G127</f>
        <v>0</v>
      </c>
      <c r="DC3" s="73">
        <f>'NCEA School'!$H127</f>
        <v>0</v>
      </c>
      <c r="DD3" s="73">
        <f>'NCEA School'!$G128</f>
        <v>0</v>
      </c>
      <c r="DE3" s="73">
        <f>'NCEA School'!$H128</f>
        <v>0</v>
      </c>
      <c r="DF3" s="73">
        <f t="array" ref="DF3:DI3">TRANSPOSE('NCEA School'!G130:G133)</f>
        <v>0</v>
      </c>
      <c r="DG3" s="73">
        <v>0</v>
      </c>
      <c r="DH3" s="73">
        <v>0</v>
      </c>
      <c r="DI3" s="73">
        <v>0</v>
      </c>
      <c r="DJ3" s="73">
        <f>IF('NCEA School'!$G$137="Advisory",1,0)</f>
        <v>0</v>
      </c>
      <c r="DK3" s="73">
        <f>IF('NCEA School'!$G$137="Consultative",1,0)</f>
        <v>0</v>
      </c>
      <c r="DL3" s="73">
        <f>IF('NCEA School'!$G$137="Limited Jurisdiction",1,0)</f>
        <v>0</v>
      </c>
      <c r="DM3" s="73">
        <f>IF('NCEA School'!$G$137="Full Authority",1,0)</f>
        <v>0</v>
      </c>
      <c r="DN3" s="73">
        <f>IF('NCEA School'!$G$137="No Board",1,0)</f>
        <v>0</v>
      </c>
      <c r="DO3" s="73">
        <f>'NCEA School'!G141</f>
        <v>0</v>
      </c>
      <c r="DP3" s="73">
        <f>'NCEA School'!H141</f>
        <v>0</v>
      </c>
      <c r="DQ3" s="73">
        <f>'NCEA School'!G142</f>
        <v>0</v>
      </c>
      <c r="DR3" s="73">
        <f>'NCEA School'!H142</f>
        <v>0</v>
      </c>
      <c r="DS3" s="73">
        <f>'NCEA School'!G143</f>
        <v>0</v>
      </c>
      <c r="DT3" s="73">
        <f>'NCEA School'!H143</f>
        <v>0</v>
      </c>
      <c r="DU3" s="73">
        <f>'NCEA School'!G144</f>
        <v>0</v>
      </c>
      <c r="DV3" s="73">
        <f>'NCEA School'!H144</f>
        <v>0</v>
      </c>
      <c r="DW3" s="73">
        <f>'NCEA School'!G145</f>
        <v>0</v>
      </c>
      <c r="DX3" s="73">
        <f>'NCEA School'!H145</f>
        <v>0</v>
      </c>
      <c r="DY3" s="73">
        <f>'NCEA School'!G157</f>
        <v>0</v>
      </c>
      <c r="DZ3" s="73">
        <f>'NCEA School'!G158</f>
        <v>0</v>
      </c>
      <c r="EA3" s="73">
        <f>'NCEA School'!C100</f>
        <v>0</v>
      </c>
      <c r="EB3" s="73">
        <f>'NCEA School'!D100</f>
        <v>0</v>
      </c>
      <c r="EC3" s="73">
        <f>IF((E3+J3)=2,1,0)</f>
        <v>0</v>
      </c>
      <c r="ED3" s="73">
        <f>IF((E3+K3)=2,1,0)</f>
        <v>0</v>
      </c>
      <c r="EE3" s="73">
        <f>IF((E3+L3)=2,1,0)</f>
        <v>0</v>
      </c>
      <c r="EF3" s="73">
        <f>IF((E3+M3)=2,1,0)</f>
        <v>0</v>
      </c>
      <c r="EG3" s="73">
        <f>IF((F3+J3)=2,1,0)</f>
        <v>0</v>
      </c>
      <c r="EH3" s="73">
        <f>IF((F3+K3)=2,1,0)</f>
        <v>0</v>
      </c>
      <c r="EI3" s="73">
        <f>IF((F3+L3)=2,1,0)</f>
        <v>0</v>
      </c>
      <c r="EJ3" s="73">
        <f>IF((F3+M3)=2,1,0)</f>
        <v>0</v>
      </c>
      <c r="EK3" s="73">
        <f>IF((G3+J3)=2,1,0)</f>
        <v>0</v>
      </c>
      <c r="EL3" s="73">
        <f>IF((G3+K3)=2,1,0)</f>
        <v>0</v>
      </c>
      <c r="EM3" s="73">
        <f>IF((G3+L3)=2,1,0)</f>
        <v>0</v>
      </c>
      <c r="EN3" s="73">
        <f>IF((G3+M3)=2,1,0)</f>
        <v>0</v>
      </c>
      <c r="EO3" s="73">
        <f>IF((H3+J3)=2,1,0)</f>
        <v>0</v>
      </c>
      <c r="EP3" s="73">
        <f>IF((H3+K3)=2,1,0)</f>
        <v>0</v>
      </c>
      <c r="EQ3" s="73">
        <f>IF((H3+L3)=2,1,0)</f>
        <v>0</v>
      </c>
      <c r="ER3" s="73">
        <f>IF((H3+M3)=2,1,0)</f>
        <v>0</v>
      </c>
      <c r="ES3" s="73">
        <f>IF((CX3&gt;0),1,0)</f>
        <v>0</v>
      </c>
      <c r="ET3" s="73">
        <f>IF((DG3&gt;0),1,0)</f>
        <v>0</v>
      </c>
      <c r="EU3" s="73">
        <f>'NCEA School'!C34</f>
        <v>0</v>
      </c>
      <c r="EV3" s="73">
        <f>'NCEA School'!D34</f>
        <v>0</v>
      </c>
      <c r="EW3" s="73">
        <f>'NCEA School'!E34</f>
        <v>0</v>
      </c>
      <c r="EX3" s="73">
        <f>'NCEA School'!C80</f>
        <v>0</v>
      </c>
      <c r="EY3" s="73">
        <f>'NCEA School'!D80</f>
        <v>0</v>
      </c>
      <c r="EZ3" s="73">
        <f>'NCEA School'!E80</f>
        <v>0</v>
      </c>
      <c r="FA3" s="73">
        <f t="shared" ref="FA3:FD3" si="0">IF(($I3+J3)=2,1,0)</f>
        <v>0</v>
      </c>
      <c r="FB3" s="73">
        <f t="shared" si="0"/>
        <v>0</v>
      </c>
      <c r="FC3" s="73">
        <f t="shared" si="0"/>
        <v>0</v>
      </c>
      <c r="FD3" s="73">
        <f t="shared" si="0"/>
        <v>0</v>
      </c>
      <c r="FE3" s="73">
        <f>IF((DI3&gt;0),1,0)</f>
        <v>0</v>
      </c>
      <c r="FF3" s="73">
        <f>'NCEA School'!G146</f>
        <v>0</v>
      </c>
      <c r="FG3" s="73">
        <f>'NCEA School'!H146</f>
        <v>0</v>
      </c>
      <c r="FH3" s="73">
        <f>'NCEA School'!G147</f>
        <v>0</v>
      </c>
      <c r="FI3" s="73">
        <f>'NCEA School'!H147</f>
        <v>0</v>
      </c>
      <c r="FJ3" s="53">
        <f>'NCEA School'!G150</f>
        <v>0</v>
      </c>
      <c r="FK3" s="53">
        <f>'NCEA School'!G151</f>
        <v>0</v>
      </c>
      <c r="FL3" s="53">
        <f>'NCEA School'!G152</f>
        <v>0</v>
      </c>
      <c r="FM3" s="53">
        <f>'NCEA School'!G153</f>
        <v>0</v>
      </c>
      <c r="FN3" s="53">
        <f>'NCEA School'!G154</f>
        <v>0</v>
      </c>
      <c r="FO3" s="53">
        <f>'NCEA School'!G155</f>
        <v>0</v>
      </c>
      <c r="FP3" s="53">
        <f>'NCEA School'!G156</f>
        <v>0</v>
      </c>
      <c r="FQ3" s="73">
        <f>IF('NCEA School'!G157&gt;0,1,0)</f>
        <v>0</v>
      </c>
      <c r="FR3" s="73">
        <f>'NCEA School'!F118</f>
        <v>0</v>
      </c>
      <c r="FS3" s="73">
        <f>'NCEA School'!F119</f>
        <v>0</v>
      </c>
      <c r="FT3" s="73">
        <f>'NCEA School'!C33</f>
        <v>0</v>
      </c>
      <c r="FU3" s="73">
        <f>'NCEA School'!D33</f>
        <v>0</v>
      </c>
      <c r="FV3" s="73">
        <f>'NCEA School'!E33</f>
        <v>0</v>
      </c>
      <c r="FW3" s="73">
        <f>'NCEA School'!F42</f>
        <v>0</v>
      </c>
      <c r="FX3" s="73">
        <f>'NCEA School'!C79</f>
        <v>0</v>
      </c>
      <c r="FY3" s="73">
        <f>'NCEA School'!D79</f>
        <v>0</v>
      </c>
      <c r="FZ3" s="73">
        <f>'NCEA School'!E79</f>
        <v>0</v>
      </c>
      <c r="GA3" s="73">
        <f>'NCEA School'!F88</f>
        <v>0</v>
      </c>
    </row>
    <row r="4" spans="1:183" ht="12" customHeight="1"/>
    <row r="5" spans="1:183" ht="12" customHeight="1"/>
    <row r="6" spans="1:183" ht="12" customHeight="1">
      <c r="A6" s="53" t="s">
        <v>312</v>
      </c>
    </row>
    <row r="7" spans="1:183" ht="12" customHeight="1">
      <c r="A7" s="53" t="s">
        <v>313</v>
      </c>
    </row>
    <row r="8" spans="1:183" ht="12" customHeight="1">
      <c r="A8" s="53" t="s">
        <v>314</v>
      </c>
    </row>
    <row r="9" spans="1:183" ht="12" customHeight="1"/>
    <row r="10" spans="1:183" ht="12" customHeight="1"/>
    <row r="11" spans="1:183" ht="12" customHeight="1"/>
    <row r="12" spans="1:183" ht="12" customHeight="1"/>
    <row r="13" spans="1:183" ht="12" customHeight="1"/>
    <row r="14" spans="1:183" ht="12" customHeight="1"/>
    <row r="15" spans="1:183" ht="12" customHeight="1"/>
    <row r="16" spans="1:183" ht="12" customHeight="1"/>
    <row r="17" ht="12" customHeight="1"/>
    <row r="18" ht="12" customHeight="1"/>
    <row r="19" ht="12" customHeight="1"/>
    <row r="20" ht="12" customHeight="1"/>
    <row r="21" ht="12" customHeight="1"/>
    <row r="22" ht="12" customHeight="1"/>
    <row r="23" ht="12" customHeight="1"/>
    <row r="24" ht="12" customHeight="1"/>
    <row r="25" ht="12" customHeight="1"/>
    <row r="26" ht="12" customHeight="1"/>
    <row r="27" ht="12" customHeight="1"/>
    <row r="28" ht="12" customHeight="1"/>
    <row r="29" ht="12" customHeight="1"/>
    <row r="30" ht="12" customHeight="1"/>
    <row r="31" ht="12" customHeight="1"/>
    <row r="32" ht="12" customHeight="1"/>
    <row r="33" ht="12" customHeight="1"/>
    <row r="34" ht="12" customHeight="1"/>
    <row r="35" ht="12" customHeight="1"/>
    <row r="36" ht="12" customHeight="1"/>
    <row r="37" ht="12" customHeight="1"/>
    <row r="38" ht="12" customHeight="1"/>
    <row r="39" ht="12" customHeight="1"/>
    <row r="40" ht="12" customHeight="1"/>
    <row r="41" ht="12" customHeight="1"/>
    <row r="42" ht="12" customHeight="1"/>
    <row r="43" ht="12" customHeight="1"/>
    <row r="44" ht="12" customHeight="1"/>
    <row r="45" ht="12" customHeight="1"/>
    <row r="46" ht="12" customHeight="1"/>
    <row r="47" ht="12" customHeight="1"/>
    <row r="48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  <row r="100" ht="12" customHeight="1"/>
    <row r="101" ht="12" customHeight="1"/>
    <row r="102" ht="12" customHeight="1"/>
    <row r="103" ht="12" customHeight="1"/>
    <row r="104" ht="12" customHeight="1"/>
    <row r="105" ht="12" customHeight="1"/>
    <row r="106" ht="12" customHeight="1"/>
    <row r="107" ht="12" customHeight="1"/>
    <row r="108" ht="12" customHeight="1"/>
    <row r="109" ht="12" customHeight="1"/>
    <row r="110" ht="12" customHeight="1"/>
    <row r="111" ht="12" customHeight="1"/>
    <row r="112" ht="12" customHeight="1"/>
    <row r="113" ht="12" customHeight="1"/>
    <row r="114" ht="12" customHeight="1"/>
    <row r="115" ht="12" customHeight="1"/>
    <row r="116" ht="12" customHeight="1"/>
    <row r="117" ht="12" customHeight="1"/>
    <row r="118" ht="12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  <row r="191" ht="12" customHeight="1"/>
    <row r="192" ht="12" customHeight="1"/>
    <row r="193" ht="12" customHeight="1"/>
    <row r="194" ht="12" customHeight="1"/>
    <row r="195" ht="12" customHeight="1"/>
    <row r="196" ht="12" customHeight="1"/>
    <row r="197" ht="12" customHeight="1"/>
    <row r="198" ht="12" customHeight="1"/>
    <row r="199" ht="12" customHeight="1"/>
    <row r="200" ht="12" customHeight="1"/>
    <row r="201" ht="12" customHeight="1"/>
    <row r="202" ht="12" customHeight="1"/>
    <row r="203" ht="12" customHeight="1"/>
    <row r="204" ht="12" customHeight="1"/>
    <row r="205" ht="12" customHeight="1"/>
    <row r="206" ht="12" customHeight="1"/>
    <row r="207" ht="12" customHeight="1"/>
    <row r="208" ht="12" customHeight="1"/>
    <row r="209" ht="12" customHeight="1"/>
    <row r="210" ht="12" customHeight="1"/>
    <row r="211" ht="12" customHeight="1"/>
    <row r="212" ht="12" customHeight="1"/>
    <row r="213" ht="12" customHeight="1"/>
    <row r="214" ht="12" customHeight="1"/>
    <row r="215" ht="12" customHeight="1"/>
    <row r="216" ht="12" customHeight="1"/>
    <row r="217" ht="12" customHeight="1"/>
    <row r="218" ht="12" customHeight="1"/>
    <row r="219" ht="12" customHeight="1"/>
    <row r="220" ht="12" customHeight="1"/>
    <row r="221" ht="12" customHeight="1"/>
    <row r="222" ht="12" customHeight="1"/>
    <row r="223" ht="12" customHeight="1"/>
    <row r="224" ht="12" customHeight="1"/>
    <row r="225" ht="12" customHeight="1"/>
    <row r="226" ht="12" customHeight="1"/>
    <row r="227" ht="12" customHeight="1"/>
    <row r="228" ht="12" customHeight="1"/>
    <row r="229" ht="12" customHeight="1"/>
    <row r="230" ht="12" customHeight="1"/>
    <row r="231" ht="12" customHeight="1"/>
    <row r="232" ht="12" customHeight="1"/>
    <row r="233" ht="12" customHeight="1"/>
    <row r="234" ht="12" customHeight="1"/>
    <row r="235" ht="12" customHeight="1"/>
    <row r="236" ht="12" customHeight="1"/>
    <row r="237" ht="12" customHeight="1"/>
    <row r="238" ht="12" customHeight="1"/>
    <row r="239" ht="12" customHeight="1"/>
    <row r="240" ht="12" customHeight="1"/>
    <row r="241" ht="12" customHeight="1"/>
    <row r="242" ht="12" customHeight="1"/>
    <row r="243" ht="12" customHeight="1"/>
    <row r="244" ht="12" customHeight="1"/>
    <row r="245" ht="12" customHeight="1"/>
    <row r="246" ht="12" customHeight="1"/>
    <row r="247" ht="12" customHeight="1"/>
    <row r="248" ht="12" customHeight="1"/>
    <row r="249" ht="12" customHeight="1"/>
    <row r="250" ht="12" customHeight="1"/>
    <row r="251" ht="12" customHeight="1"/>
    <row r="252" ht="12" customHeight="1"/>
    <row r="253" ht="12" customHeight="1"/>
    <row r="254" ht="12" customHeight="1"/>
    <row r="255" ht="12" customHeight="1"/>
    <row r="256" ht="12" customHeight="1"/>
    <row r="257" ht="12" customHeight="1"/>
    <row r="258" ht="12" customHeight="1"/>
    <row r="259" ht="12" customHeight="1"/>
    <row r="260" ht="12" customHeight="1"/>
    <row r="261" ht="12" customHeight="1"/>
    <row r="262" ht="12" customHeight="1"/>
    <row r="263" ht="12" customHeight="1"/>
    <row r="264" ht="12" customHeight="1"/>
    <row r="265" ht="12" customHeight="1"/>
    <row r="266" ht="12" customHeight="1"/>
    <row r="267" ht="12" customHeight="1"/>
    <row r="268" ht="12" customHeight="1"/>
    <row r="269" ht="12" customHeight="1"/>
    <row r="270" ht="12" customHeight="1"/>
    <row r="271" ht="12" customHeight="1"/>
    <row r="272" ht="12" customHeight="1"/>
    <row r="273" ht="12" customHeight="1"/>
    <row r="274" ht="12" customHeight="1"/>
    <row r="275" ht="12" customHeight="1"/>
    <row r="276" ht="12" customHeight="1"/>
    <row r="277" ht="12" customHeight="1"/>
    <row r="278" ht="12" customHeight="1"/>
    <row r="279" ht="12" customHeight="1"/>
    <row r="280" ht="12" customHeight="1"/>
    <row r="281" ht="12" customHeight="1"/>
    <row r="282" ht="12" customHeight="1"/>
    <row r="283" ht="12" customHeight="1"/>
    <row r="284" ht="12" customHeight="1"/>
    <row r="285" ht="12" customHeight="1"/>
    <row r="286" ht="12" customHeight="1"/>
    <row r="287" ht="12" customHeight="1"/>
    <row r="288" ht="12" customHeight="1"/>
    <row r="289" ht="12" customHeight="1"/>
    <row r="290" ht="12" customHeight="1"/>
    <row r="291" ht="12" customHeight="1"/>
    <row r="292" ht="12" customHeight="1"/>
    <row r="293" ht="12" customHeight="1"/>
    <row r="294" ht="12" customHeight="1"/>
    <row r="295" ht="12" customHeight="1"/>
    <row r="296" ht="12" customHeight="1"/>
    <row r="297" ht="12" customHeight="1"/>
    <row r="298" ht="12" customHeight="1"/>
    <row r="299" ht="12" customHeight="1"/>
    <row r="300" ht="12" customHeight="1"/>
    <row r="301" ht="12" customHeight="1"/>
    <row r="302" ht="12" customHeight="1"/>
    <row r="303" ht="12" customHeight="1"/>
    <row r="304" ht="12" customHeight="1"/>
    <row r="305" ht="12" customHeight="1"/>
    <row r="306" ht="12" customHeight="1"/>
    <row r="307" ht="12" customHeight="1"/>
    <row r="308" ht="12" customHeight="1"/>
    <row r="309" ht="12" customHeight="1"/>
    <row r="310" ht="12" customHeight="1"/>
    <row r="311" ht="12" customHeight="1"/>
    <row r="312" ht="12" customHeight="1"/>
    <row r="313" ht="12" customHeight="1"/>
    <row r="314" ht="12" customHeight="1"/>
    <row r="315" ht="12" customHeight="1"/>
    <row r="316" ht="12" customHeight="1"/>
    <row r="317" ht="12" customHeight="1"/>
    <row r="318" ht="12" customHeight="1"/>
    <row r="319" ht="12" customHeight="1"/>
    <row r="320" ht="12" customHeight="1"/>
    <row r="321" ht="12" customHeight="1"/>
    <row r="322" ht="12" customHeight="1"/>
    <row r="323" ht="12" customHeight="1"/>
    <row r="324" ht="12" customHeight="1"/>
    <row r="325" ht="12" customHeight="1"/>
    <row r="326" ht="12" customHeight="1"/>
    <row r="327" ht="12" customHeight="1"/>
    <row r="328" ht="12" customHeight="1"/>
    <row r="329" ht="12" customHeight="1"/>
    <row r="330" ht="12" customHeight="1"/>
    <row r="331" ht="12" customHeight="1"/>
    <row r="332" ht="12" customHeight="1"/>
    <row r="333" ht="12" customHeight="1"/>
    <row r="334" ht="12" customHeight="1"/>
    <row r="335" ht="12" customHeight="1"/>
    <row r="336" ht="12" customHeight="1"/>
    <row r="337" ht="12" customHeight="1"/>
    <row r="338" ht="12" customHeight="1"/>
    <row r="339" ht="12" customHeight="1"/>
    <row r="340" ht="12" customHeight="1"/>
    <row r="341" ht="12" customHeight="1"/>
    <row r="342" ht="12" customHeight="1"/>
    <row r="343" ht="12" customHeight="1"/>
    <row r="344" ht="12" customHeight="1"/>
    <row r="345" ht="12" customHeight="1"/>
    <row r="346" ht="12" customHeight="1"/>
    <row r="347" ht="12" customHeight="1"/>
    <row r="348" ht="12" customHeight="1"/>
    <row r="349" ht="12" customHeight="1"/>
    <row r="350" ht="12" customHeight="1"/>
    <row r="351" ht="12" customHeight="1"/>
    <row r="352" ht="12" customHeight="1"/>
    <row r="353" ht="12" customHeight="1"/>
    <row r="354" ht="12" customHeight="1"/>
    <row r="355" ht="12" customHeight="1"/>
    <row r="356" ht="12" customHeight="1"/>
    <row r="357" ht="12" customHeight="1"/>
    <row r="358" ht="12" customHeight="1"/>
    <row r="359" ht="12" customHeight="1"/>
    <row r="360" ht="12" customHeight="1"/>
    <row r="361" ht="12" customHeight="1"/>
    <row r="362" ht="12" customHeight="1"/>
    <row r="363" ht="12" customHeight="1"/>
    <row r="364" ht="12" customHeight="1"/>
    <row r="365" ht="12" customHeight="1"/>
    <row r="366" ht="12" customHeight="1"/>
    <row r="367" ht="12" customHeight="1"/>
    <row r="368" ht="12" customHeight="1"/>
    <row r="369" ht="12" customHeight="1"/>
    <row r="370" ht="12" customHeight="1"/>
    <row r="371" ht="12" customHeight="1"/>
    <row r="372" ht="12" customHeight="1"/>
    <row r="373" ht="12" customHeight="1"/>
    <row r="374" ht="12" customHeight="1"/>
    <row r="375" ht="12" customHeight="1"/>
    <row r="376" ht="12" customHeight="1"/>
    <row r="377" ht="12" customHeight="1"/>
    <row r="378" ht="12" customHeight="1"/>
    <row r="379" ht="12" customHeight="1"/>
    <row r="380" ht="12" customHeight="1"/>
    <row r="381" ht="12" customHeight="1"/>
    <row r="382" ht="12" customHeight="1"/>
    <row r="383" ht="12" customHeight="1"/>
    <row r="384" ht="12" customHeight="1"/>
    <row r="385" ht="12" customHeight="1"/>
    <row r="386" ht="12" customHeight="1"/>
    <row r="387" ht="12" customHeight="1"/>
    <row r="388" ht="12" customHeight="1"/>
    <row r="389" ht="12" customHeight="1"/>
    <row r="390" ht="12" customHeight="1"/>
    <row r="391" ht="12" customHeight="1"/>
    <row r="392" ht="12" customHeight="1"/>
    <row r="393" ht="12" customHeight="1"/>
    <row r="394" ht="12" customHeight="1"/>
    <row r="395" ht="12" customHeight="1"/>
    <row r="396" ht="12" customHeight="1"/>
    <row r="397" ht="12" customHeight="1"/>
    <row r="398" ht="12" customHeight="1"/>
    <row r="399" ht="12" customHeight="1"/>
    <row r="400" ht="12" customHeight="1"/>
    <row r="401" ht="12" customHeight="1"/>
    <row r="402" ht="12" customHeight="1"/>
    <row r="403" ht="12" customHeight="1"/>
    <row r="404" ht="12" customHeight="1"/>
    <row r="405" ht="12" customHeight="1"/>
    <row r="406" ht="12" customHeight="1"/>
    <row r="407" ht="12" customHeight="1"/>
    <row r="408" ht="12" customHeight="1"/>
    <row r="409" ht="12" customHeight="1"/>
    <row r="410" ht="12" customHeight="1"/>
    <row r="411" ht="12" customHeight="1"/>
    <row r="412" ht="12" customHeight="1"/>
    <row r="413" ht="12" customHeight="1"/>
    <row r="414" ht="12" customHeight="1"/>
    <row r="415" ht="12" customHeight="1"/>
    <row r="416" ht="12" customHeight="1"/>
    <row r="417" ht="12" customHeight="1"/>
    <row r="418" ht="12" customHeight="1"/>
    <row r="419" ht="12" customHeight="1"/>
    <row r="420" ht="12" customHeight="1"/>
    <row r="421" ht="12" customHeight="1"/>
    <row r="422" ht="12" customHeight="1"/>
    <row r="423" ht="12" customHeight="1"/>
    <row r="424" ht="12" customHeight="1"/>
    <row r="425" ht="12" customHeight="1"/>
    <row r="426" ht="12" customHeight="1"/>
    <row r="427" ht="12" customHeight="1"/>
    <row r="428" ht="12" customHeight="1"/>
    <row r="429" ht="12" customHeight="1"/>
    <row r="430" ht="12" customHeight="1"/>
    <row r="431" ht="12" customHeight="1"/>
    <row r="432" ht="12" customHeight="1"/>
    <row r="433" ht="12" customHeight="1"/>
    <row r="434" ht="12" customHeight="1"/>
    <row r="435" ht="12" customHeight="1"/>
    <row r="436" ht="12" customHeight="1"/>
    <row r="437" ht="12" customHeight="1"/>
    <row r="438" ht="12" customHeight="1"/>
    <row r="439" ht="12" customHeight="1"/>
    <row r="440" ht="12" customHeight="1"/>
    <row r="441" ht="12" customHeight="1"/>
    <row r="442" ht="12" customHeight="1"/>
    <row r="443" ht="12" customHeight="1"/>
    <row r="444" ht="12" customHeight="1"/>
    <row r="445" ht="12" customHeight="1"/>
    <row r="446" ht="12" customHeight="1"/>
    <row r="447" ht="12" customHeight="1"/>
    <row r="448" ht="12" customHeight="1"/>
    <row r="449" ht="12" customHeight="1"/>
    <row r="450" ht="12" customHeight="1"/>
    <row r="451" ht="12" customHeight="1"/>
    <row r="452" ht="12" customHeight="1"/>
    <row r="453" ht="12" customHeight="1"/>
    <row r="454" ht="12" customHeight="1"/>
    <row r="455" ht="12" customHeight="1"/>
    <row r="456" ht="12" customHeight="1"/>
    <row r="457" ht="12" customHeight="1"/>
    <row r="458" ht="12" customHeight="1"/>
    <row r="459" ht="12" customHeight="1"/>
    <row r="460" ht="12" customHeight="1"/>
    <row r="461" ht="12" customHeight="1"/>
    <row r="462" ht="12" customHeight="1"/>
    <row r="463" ht="12" customHeight="1"/>
    <row r="464" ht="12" customHeight="1"/>
    <row r="465" ht="12" customHeight="1"/>
    <row r="466" ht="12" customHeight="1"/>
    <row r="467" ht="12" customHeight="1"/>
    <row r="468" ht="12" customHeight="1"/>
    <row r="469" ht="12" customHeight="1"/>
    <row r="470" ht="12" customHeight="1"/>
    <row r="471" ht="12" customHeight="1"/>
    <row r="472" ht="12" customHeight="1"/>
    <row r="473" ht="12" customHeight="1"/>
    <row r="474" ht="12" customHeight="1"/>
    <row r="475" ht="12" customHeight="1"/>
    <row r="476" ht="12" customHeight="1"/>
    <row r="477" ht="12" customHeight="1"/>
    <row r="478" ht="12" customHeight="1"/>
    <row r="479" ht="12" customHeight="1"/>
    <row r="480" ht="12" customHeight="1"/>
    <row r="481" ht="12" customHeight="1"/>
    <row r="482" ht="12" customHeight="1"/>
    <row r="483" ht="12" customHeight="1"/>
    <row r="484" ht="12" customHeight="1"/>
    <row r="485" ht="12" customHeight="1"/>
    <row r="486" ht="12" customHeight="1"/>
    <row r="487" ht="12" customHeight="1"/>
    <row r="488" ht="12" customHeight="1"/>
    <row r="489" ht="12" customHeight="1"/>
    <row r="490" ht="12" customHeight="1"/>
    <row r="491" ht="12" customHeight="1"/>
    <row r="492" ht="12" customHeight="1"/>
    <row r="493" ht="12" customHeight="1"/>
    <row r="494" ht="12" customHeight="1"/>
    <row r="495" ht="12" customHeight="1"/>
    <row r="496" ht="12" customHeight="1"/>
    <row r="497" ht="12" customHeight="1"/>
    <row r="498" ht="12" customHeight="1"/>
    <row r="499" ht="12" customHeight="1"/>
    <row r="500" ht="12" customHeight="1"/>
    <row r="501" ht="12" customHeight="1"/>
    <row r="502" ht="12" customHeight="1"/>
    <row r="503" ht="12" customHeight="1"/>
    <row r="504" ht="12" customHeight="1"/>
    <row r="505" ht="12" customHeight="1"/>
    <row r="506" ht="12" customHeight="1"/>
    <row r="507" ht="12" customHeight="1"/>
    <row r="508" ht="12" customHeight="1"/>
    <row r="509" ht="12" customHeight="1"/>
    <row r="510" ht="12" customHeight="1"/>
    <row r="511" ht="12" customHeight="1"/>
    <row r="512" ht="12" customHeight="1"/>
    <row r="513" ht="12" customHeight="1"/>
    <row r="514" ht="12" customHeight="1"/>
    <row r="515" ht="12" customHeight="1"/>
    <row r="516" ht="12" customHeight="1"/>
    <row r="517" ht="12" customHeight="1"/>
    <row r="518" ht="12" customHeight="1"/>
    <row r="519" ht="12" customHeight="1"/>
    <row r="520" ht="12" customHeight="1"/>
    <row r="521" ht="12" customHeight="1"/>
    <row r="522" ht="12" customHeight="1"/>
    <row r="523" ht="12" customHeight="1"/>
    <row r="524" ht="12" customHeight="1"/>
    <row r="525" ht="12" customHeight="1"/>
    <row r="526" ht="12" customHeight="1"/>
    <row r="527" ht="12" customHeight="1"/>
    <row r="528" ht="12" customHeight="1"/>
    <row r="529" ht="12" customHeight="1"/>
    <row r="530" ht="12" customHeight="1"/>
    <row r="531" ht="12" customHeight="1"/>
    <row r="532" ht="12" customHeight="1"/>
    <row r="533" ht="12" customHeight="1"/>
    <row r="534" ht="12" customHeight="1"/>
    <row r="535" ht="12" customHeight="1"/>
    <row r="536" ht="12" customHeight="1"/>
    <row r="537" ht="12" customHeight="1"/>
    <row r="538" ht="12" customHeight="1"/>
    <row r="539" ht="12" customHeight="1"/>
    <row r="540" ht="12" customHeight="1"/>
    <row r="541" ht="12" customHeight="1"/>
    <row r="542" ht="12" customHeight="1"/>
    <row r="543" ht="12" customHeight="1"/>
    <row r="544" ht="12" customHeight="1"/>
    <row r="545" ht="12" customHeight="1"/>
    <row r="546" ht="12" customHeight="1"/>
    <row r="547" ht="12" customHeight="1"/>
    <row r="548" ht="12" customHeight="1"/>
    <row r="549" ht="12" customHeight="1"/>
    <row r="550" ht="12" customHeight="1"/>
    <row r="551" ht="12" customHeight="1"/>
    <row r="552" ht="12" customHeight="1"/>
    <row r="553" ht="12" customHeight="1"/>
    <row r="554" ht="12" customHeight="1"/>
    <row r="555" ht="12" customHeight="1"/>
    <row r="556" ht="12" customHeight="1"/>
    <row r="557" ht="12" customHeight="1"/>
    <row r="558" ht="12" customHeight="1"/>
    <row r="559" ht="12" customHeight="1"/>
    <row r="560" ht="12" customHeight="1"/>
    <row r="561" ht="12" customHeight="1"/>
    <row r="562" ht="12" customHeight="1"/>
    <row r="563" ht="12" customHeight="1"/>
    <row r="564" ht="12" customHeight="1"/>
    <row r="565" ht="12" customHeight="1"/>
    <row r="566" ht="12" customHeight="1"/>
    <row r="567" ht="12" customHeight="1"/>
    <row r="568" ht="12" customHeight="1"/>
    <row r="569" ht="12" customHeight="1"/>
    <row r="570" ht="12" customHeight="1"/>
    <row r="571" ht="12" customHeight="1"/>
    <row r="572" ht="12" customHeight="1"/>
    <row r="573" ht="12" customHeight="1"/>
    <row r="574" ht="12" customHeight="1"/>
    <row r="575" ht="12" customHeight="1"/>
    <row r="576" ht="12" customHeight="1"/>
    <row r="577" ht="12" customHeight="1"/>
    <row r="578" ht="12" customHeight="1"/>
    <row r="579" ht="12" customHeight="1"/>
    <row r="580" ht="12" customHeight="1"/>
    <row r="581" ht="12" customHeight="1"/>
    <row r="582" ht="12" customHeight="1"/>
    <row r="583" ht="12" customHeight="1"/>
    <row r="584" ht="12" customHeight="1"/>
    <row r="585" ht="12" customHeight="1"/>
    <row r="586" ht="12" customHeight="1"/>
    <row r="587" ht="12" customHeight="1"/>
    <row r="588" ht="12" customHeight="1"/>
    <row r="589" ht="12" customHeight="1"/>
    <row r="590" ht="12" customHeight="1"/>
    <row r="591" ht="12" customHeight="1"/>
    <row r="592" ht="12" customHeight="1"/>
    <row r="593" ht="12" customHeight="1"/>
    <row r="594" ht="12" customHeight="1"/>
    <row r="595" ht="12" customHeight="1"/>
    <row r="596" ht="12" customHeight="1"/>
    <row r="597" ht="12" customHeight="1"/>
    <row r="598" ht="12" customHeight="1"/>
    <row r="599" ht="12" customHeight="1"/>
    <row r="600" ht="12" customHeight="1"/>
    <row r="601" ht="12" customHeight="1"/>
    <row r="602" ht="12" customHeight="1"/>
    <row r="603" ht="12" customHeight="1"/>
    <row r="604" ht="12" customHeight="1"/>
    <row r="605" ht="12" customHeight="1"/>
    <row r="606" ht="12" customHeight="1"/>
    <row r="607" ht="12" customHeight="1"/>
    <row r="608" ht="12" customHeight="1"/>
    <row r="609" ht="12" customHeight="1"/>
    <row r="610" ht="12" customHeight="1"/>
    <row r="611" ht="12" customHeight="1"/>
    <row r="612" ht="12" customHeight="1"/>
    <row r="613" ht="12" customHeight="1"/>
    <row r="614" ht="12" customHeight="1"/>
    <row r="615" ht="12" customHeight="1"/>
    <row r="616" ht="12" customHeight="1"/>
    <row r="617" ht="12" customHeight="1"/>
    <row r="618" ht="12" customHeight="1"/>
    <row r="619" ht="12" customHeight="1"/>
    <row r="620" ht="12" customHeight="1"/>
    <row r="621" ht="12" customHeight="1"/>
    <row r="622" ht="12" customHeight="1"/>
    <row r="623" ht="12" customHeight="1"/>
    <row r="624" ht="12" customHeight="1"/>
    <row r="625" ht="12" customHeight="1"/>
    <row r="626" ht="12" customHeight="1"/>
    <row r="627" ht="12" customHeight="1"/>
    <row r="628" ht="12" customHeight="1"/>
    <row r="629" ht="12" customHeight="1"/>
    <row r="630" ht="12" customHeight="1"/>
    <row r="631" ht="12" customHeight="1"/>
    <row r="632" ht="12" customHeight="1"/>
    <row r="633" ht="12" customHeight="1"/>
    <row r="634" ht="12" customHeight="1"/>
    <row r="635" ht="12" customHeight="1"/>
    <row r="636" ht="12" customHeight="1"/>
    <row r="637" ht="12" customHeight="1"/>
    <row r="638" ht="12" customHeight="1"/>
    <row r="639" ht="12" customHeight="1"/>
    <row r="640" ht="12" customHeight="1"/>
    <row r="641" ht="12" customHeight="1"/>
    <row r="642" ht="12" customHeight="1"/>
    <row r="643" ht="12" customHeight="1"/>
    <row r="644" ht="12" customHeight="1"/>
    <row r="645" ht="12" customHeight="1"/>
    <row r="646" ht="12" customHeight="1"/>
    <row r="647" ht="12" customHeight="1"/>
    <row r="648" ht="12" customHeight="1"/>
    <row r="649" ht="12" customHeight="1"/>
    <row r="650" ht="12" customHeight="1"/>
    <row r="651" ht="12" customHeight="1"/>
    <row r="652" ht="12" customHeight="1"/>
    <row r="653" ht="12" customHeight="1"/>
    <row r="654" ht="12" customHeight="1"/>
    <row r="655" ht="12" customHeight="1"/>
    <row r="656" ht="12" customHeight="1"/>
    <row r="657" ht="12" customHeight="1"/>
    <row r="658" ht="12" customHeight="1"/>
    <row r="659" ht="12" customHeight="1"/>
    <row r="660" ht="12" customHeight="1"/>
    <row r="661" ht="12" customHeight="1"/>
    <row r="662" ht="12" customHeight="1"/>
    <row r="663" ht="12" customHeight="1"/>
    <row r="664" ht="12" customHeight="1"/>
    <row r="665" ht="12" customHeight="1"/>
    <row r="666" ht="12" customHeight="1"/>
    <row r="667" ht="12" customHeight="1"/>
    <row r="668" ht="12" customHeight="1"/>
    <row r="669" ht="12" customHeight="1"/>
    <row r="670" ht="12" customHeight="1"/>
    <row r="671" ht="12" customHeight="1"/>
    <row r="672" ht="12" customHeight="1"/>
    <row r="673" ht="12" customHeight="1"/>
    <row r="674" ht="12" customHeight="1"/>
    <row r="675" ht="12" customHeight="1"/>
    <row r="676" ht="12" customHeight="1"/>
    <row r="677" ht="12" customHeight="1"/>
    <row r="678" ht="12" customHeight="1"/>
    <row r="679" ht="12" customHeight="1"/>
    <row r="680" ht="12" customHeight="1"/>
    <row r="681" ht="12" customHeight="1"/>
    <row r="682" ht="12" customHeight="1"/>
    <row r="683" ht="12" customHeight="1"/>
    <row r="684" ht="12" customHeight="1"/>
    <row r="685" ht="12" customHeight="1"/>
    <row r="686" ht="12" customHeight="1"/>
    <row r="687" ht="12" customHeight="1"/>
    <row r="688" ht="12" customHeight="1"/>
    <row r="689" ht="12" customHeight="1"/>
    <row r="690" ht="12" customHeight="1"/>
    <row r="691" ht="12" customHeight="1"/>
    <row r="692" ht="12" customHeight="1"/>
    <row r="693" ht="12" customHeight="1"/>
    <row r="694" ht="12" customHeight="1"/>
    <row r="695" ht="12" customHeight="1"/>
    <row r="696" ht="12" customHeight="1"/>
    <row r="697" ht="12" customHeight="1"/>
    <row r="698" ht="12" customHeight="1"/>
    <row r="699" ht="12" customHeight="1"/>
    <row r="700" ht="12" customHeight="1"/>
    <row r="701" ht="12" customHeight="1"/>
    <row r="702" ht="12" customHeight="1"/>
    <row r="703" ht="12" customHeight="1"/>
    <row r="704" ht="12" customHeight="1"/>
    <row r="705" ht="12" customHeight="1"/>
    <row r="706" ht="12" customHeight="1"/>
    <row r="707" ht="12" customHeight="1"/>
    <row r="708" ht="12" customHeight="1"/>
    <row r="709" ht="12" customHeight="1"/>
    <row r="710" ht="12" customHeight="1"/>
    <row r="711" ht="12" customHeight="1"/>
    <row r="712" ht="12" customHeight="1"/>
    <row r="713" ht="12" customHeight="1"/>
    <row r="714" ht="12" customHeight="1"/>
    <row r="715" ht="12" customHeight="1"/>
    <row r="716" ht="12" customHeight="1"/>
    <row r="717" ht="12" customHeight="1"/>
    <row r="718" ht="12" customHeight="1"/>
    <row r="719" ht="12" customHeight="1"/>
    <row r="720" ht="12" customHeight="1"/>
    <row r="721" ht="12" customHeight="1"/>
    <row r="722" ht="12" customHeight="1"/>
    <row r="723" ht="12" customHeight="1"/>
    <row r="724" ht="12" customHeight="1"/>
    <row r="725" ht="12" customHeight="1"/>
    <row r="726" ht="12" customHeight="1"/>
    <row r="727" ht="12" customHeight="1"/>
    <row r="728" ht="12" customHeight="1"/>
    <row r="729" ht="12" customHeight="1"/>
    <row r="730" ht="12" customHeight="1"/>
    <row r="731" ht="12" customHeight="1"/>
    <row r="732" ht="12" customHeight="1"/>
    <row r="733" ht="12" customHeight="1"/>
    <row r="734" ht="12" customHeight="1"/>
    <row r="735" ht="12" customHeight="1"/>
    <row r="736" ht="12" customHeight="1"/>
    <row r="737" ht="12" customHeight="1"/>
    <row r="738" ht="12" customHeight="1"/>
    <row r="739" ht="12" customHeight="1"/>
    <row r="740" ht="12" customHeight="1"/>
    <row r="741" ht="12" customHeight="1"/>
    <row r="742" ht="12" customHeight="1"/>
    <row r="743" ht="12" customHeight="1"/>
    <row r="744" ht="12" customHeight="1"/>
    <row r="745" ht="12" customHeight="1"/>
    <row r="746" ht="12" customHeight="1"/>
    <row r="747" ht="12" customHeight="1"/>
    <row r="748" ht="12" customHeight="1"/>
    <row r="749" ht="12" customHeight="1"/>
    <row r="750" ht="12" customHeight="1"/>
    <row r="751" ht="12" customHeight="1"/>
    <row r="752" ht="12" customHeight="1"/>
    <row r="753" ht="12" customHeight="1"/>
    <row r="754" ht="12" customHeight="1"/>
    <row r="755" ht="12" customHeight="1"/>
    <row r="756" ht="12" customHeight="1"/>
    <row r="757" ht="12" customHeight="1"/>
    <row r="758" ht="12" customHeight="1"/>
    <row r="759" ht="12" customHeight="1"/>
    <row r="760" ht="12" customHeight="1"/>
    <row r="761" ht="12" customHeight="1"/>
    <row r="762" ht="12" customHeight="1"/>
    <row r="763" ht="12" customHeight="1"/>
    <row r="764" ht="12" customHeight="1"/>
    <row r="765" ht="12" customHeight="1"/>
    <row r="766" ht="12" customHeight="1"/>
    <row r="767" ht="12" customHeight="1"/>
    <row r="768" ht="12" customHeight="1"/>
    <row r="769" ht="12" customHeight="1"/>
    <row r="770" ht="12" customHeight="1"/>
    <row r="771" ht="12" customHeight="1"/>
    <row r="772" ht="12" customHeight="1"/>
    <row r="773" ht="12" customHeight="1"/>
    <row r="774" ht="12" customHeight="1"/>
    <row r="775" ht="12" customHeight="1"/>
    <row r="776" ht="12" customHeight="1"/>
    <row r="777" ht="12" customHeight="1"/>
    <row r="778" ht="12" customHeight="1"/>
    <row r="779" ht="12" customHeight="1"/>
    <row r="780" ht="12" customHeight="1"/>
    <row r="781" ht="12" customHeight="1"/>
    <row r="782" ht="12" customHeight="1"/>
    <row r="783" ht="12" customHeight="1"/>
    <row r="784" ht="12" customHeight="1"/>
    <row r="785" ht="12" customHeight="1"/>
    <row r="786" ht="12" customHeight="1"/>
    <row r="787" ht="12" customHeight="1"/>
    <row r="788" ht="12" customHeight="1"/>
    <row r="789" ht="12" customHeight="1"/>
    <row r="790" ht="12" customHeight="1"/>
    <row r="791" ht="12" customHeight="1"/>
    <row r="792" ht="12" customHeight="1"/>
    <row r="793" ht="12" customHeight="1"/>
    <row r="794" ht="12" customHeight="1"/>
    <row r="795" ht="12" customHeight="1"/>
    <row r="796" ht="12" customHeight="1"/>
    <row r="797" ht="12" customHeight="1"/>
    <row r="798" ht="12" customHeight="1"/>
    <row r="799" ht="12" customHeight="1"/>
    <row r="800" ht="12" customHeight="1"/>
    <row r="801" ht="12" customHeight="1"/>
    <row r="802" ht="12" customHeight="1"/>
    <row r="803" ht="12" customHeight="1"/>
    <row r="804" ht="12" customHeight="1"/>
    <row r="805" ht="12" customHeight="1"/>
    <row r="806" ht="12" customHeight="1"/>
    <row r="807" ht="12" customHeight="1"/>
    <row r="808" ht="12" customHeight="1"/>
    <row r="809" ht="12" customHeight="1"/>
    <row r="810" ht="12" customHeight="1"/>
    <row r="811" ht="12" customHeight="1"/>
    <row r="812" ht="12" customHeight="1"/>
    <row r="813" ht="12" customHeight="1"/>
    <row r="814" ht="12" customHeight="1"/>
    <row r="815" ht="12" customHeight="1"/>
    <row r="816" ht="12" customHeight="1"/>
    <row r="817" ht="12" customHeight="1"/>
    <row r="818" ht="12" customHeight="1"/>
    <row r="819" ht="12" customHeight="1"/>
    <row r="820" ht="12" customHeight="1"/>
    <row r="821" ht="12" customHeight="1"/>
    <row r="822" ht="12" customHeight="1"/>
    <row r="823" ht="12" customHeight="1"/>
    <row r="824" ht="12" customHeight="1"/>
    <row r="825" ht="12" customHeight="1"/>
    <row r="826" ht="12" customHeight="1"/>
    <row r="827" ht="12" customHeight="1"/>
    <row r="828" ht="12" customHeight="1"/>
    <row r="829" ht="12" customHeight="1"/>
    <row r="830" ht="12" customHeight="1"/>
    <row r="831" ht="12" customHeight="1"/>
    <row r="832" ht="12" customHeight="1"/>
    <row r="833" ht="12" customHeight="1"/>
    <row r="834" ht="12" customHeight="1"/>
    <row r="835" ht="12" customHeight="1"/>
    <row r="836" ht="12" customHeight="1"/>
    <row r="837" ht="12" customHeight="1"/>
    <row r="838" ht="12" customHeight="1"/>
    <row r="839" ht="12" customHeight="1"/>
    <row r="840" ht="12" customHeight="1"/>
    <row r="841" ht="12" customHeight="1"/>
    <row r="842" ht="12" customHeight="1"/>
    <row r="843" ht="12" customHeight="1"/>
    <row r="844" ht="12" customHeight="1"/>
    <row r="845" ht="12" customHeight="1"/>
    <row r="846" ht="12" customHeight="1"/>
    <row r="847" ht="12" customHeight="1"/>
    <row r="848" ht="12" customHeight="1"/>
    <row r="849" ht="12" customHeight="1"/>
    <row r="850" ht="12" customHeight="1"/>
    <row r="851" ht="12" customHeight="1"/>
    <row r="852" ht="12" customHeight="1"/>
    <row r="853" ht="12" customHeight="1"/>
    <row r="854" ht="12" customHeight="1"/>
    <row r="855" ht="12" customHeight="1"/>
    <row r="856" ht="12" customHeight="1"/>
    <row r="857" ht="12" customHeight="1"/>
    <row r="858" ht="12" customHeight="1"/>
    <row r="859" ht="12" customHeight="1"/>
    <row r="860" ht="12" customHeight="1"/>
    <row r="861" ht="12" customHeight="1"/>
    <row r="862" ht="12" customHeight="1"/>
    <row r="863" ht="12" customHeight="1"/>
    <row r="864" ht="12" customHeight="1"/>
    <row r="865" ht="12" customHeight="1"/>
    <row r="866" ht="12" customHeight="1"/>
    <row r="867" ht="12" customHeight="1"/>
    <row r="868" ht="12" customHeight="1"/>
    <row r="869" ht="12" customHeight="1"/>
    <row r="870" ht="12" customHeight="1"/>
    <row r="871" ht="12" customHeight="1"/>
    <row r="872" ht="12" customHeight="1"/>
    <row r="873" ht="12" customHeight="1"/>
    <row r="874" ht="12" customHeight="1"/>
    <row r="875" ht="12" customHeight="1"/>
    <row r="876" ht="12" customHeight="1"/>
    <row r="877" ht="12" customHeight="1"/>
    <row r="878" ht="12" customHeight="1"/>
    <row r="879" ht="12" customHeight="1"/>
    <row r="880" ht="12" customHeight="1"/>
    <row r="881" ht="12" customHeight="1"/>
    <row r="882" ht="12" customHeight="1"/>
    <row r="883" ht="12" customHeight="1"/>
    <row r="884" ht="12" customHeight="1"/>
    <row r="885" ht="12" customHeight="1"/>
    <row r="886" ht="12" customHeight="1"/>
    <row r="887" ht="12" customHeight="1"/>
    <row r="888" ht="12" customHeight="1"/>
    <row r="889" ht="12" customHeight="1"/>
    <row r="890" ht="12" customHeight="1"/>
    <row r="891" ht="12" customHeight="1"/>
    <row r="892" ht="12" customHeight="1"/>
    <row r="893" ht="12" customHeight="1"/>
    <row r="894" ht="12" customHeight="1"/>
    <row r="895" ht="12" customHeight="1"/>
    <row r="896" ht="12" customHeight="1"/>
    <row r="897" ht="12" customHeight="1"/>
    <row r="898" ht="12" customHeight="1"/>
    <row r="899" ht="12" customHeight="1"/>
    <row r="900" ht="12" customHeight="1"/>
    <row r="901" ht="12" customHeight="1"/>
    <row r="902" ht="12" customHeight="1"/>
    <row r="903" ht="12" customHeight="1"/>
    <row r="904" ht="12" customHeight="1"/>
    <row r="905" ht="12" customHeight="1"/>
    <row r="906" ht="12" customHeight="1"/>
    <row r="907" ht="12" customHeight="1"/>
    <row r="908" ht="12" customHeight="1"/>
    <row r="909" ht="12" customHeight="1"/>
    <row r="910" ht="12" customHeight="1"/>
    <row r="911" ht="12" customHeight="1"/>
    <row r="912" ht="12" customHeight="1"/>
    <row r="913" ht="12" customHeight="1"/>
    <row r="914" ht="12" customHeight="1"/>
    <row r="915" ht="12" customHeight="1"/>
    <row r="916" ht="12" customHeight="1"/>
    <row r="917" ht="12" customHeight="1"/>
    <row r="918" ht="12" customHeight="1"/>
    <row r="919" ht="12" customHeight="1"/>
    <row r="920" ht="12" customHeight="1"/>
    <row r="921" ht="12" customHeight="1"/>
    <row r="922" ht="12" customHeight="1"/>
    <row r="923" ht="12" customHeight="1"/>
    <row r="924" ht="12" customHeight="1"/>
    <row r="925" ht="12" customHeight="1"/>
    <row r="926" ht="12" customHeight="1"/>
    <row r="927" ht="12" customHeight="1"/>
    <row r="928" ht="12" customHeight="1"/>
    <row r="929" ht="12" customHeight="1"/>
    <row r="930" ht="12" customHeight="1"/>
    <row r="931" ht="12" customHeight="1"/>
    <row r="932" ht="12" customHeight="1"/>
    <row r="933" ht="12" customHeight="1"/>
    <row r="934" ht="12" customHeight="1"/>
    <row r="935" ht="12" customHeight="1"/>
    <row r="936" ht="12" customHeight="1"/>
    <row r="937" ht="12" customHeight="1"/>
    <row r="938" ht="12" customHeight="1"/>
    <row r="939" ht="12" customHeight="1"/>
    <row r="940" ht="12" customHeight="1"/>
    <row r="941" ht="12" customHeight="1"/>
    <row r="942" ht="12" customHeight="1"/>
    <row r="943" ht="12" customHeight="1"/>
    <row r="944" ht="12" customHeight="1"/>
    <row r="945" ht="12" customHeight="1"/>
    <row r="946" ht="12" customHeight="1"/>
    <row r="947" ht="12" customHeight="1"/>
    <row r="948" ht="12" customHeight="1"/>
    <row r="949" ht="12" customHeight="1"/>
    <row r="950" ht="12" customHeight="1"/>
    <row r="951" ht="12" customHeight="1"/>
    <row r="952" ht="12" customHeight="1"/>
    <row r="953" ht="12" customHeight="1"/>
    <row r="954" ht="12" customHeight="1"/>
    <row r="955" ht="12" customHeight="1"/>
    <row r="956" ht="12" customHeight="1"/>
    <row r="957" ht="12" customHeight="1"/>
    <row r="958" ht="12" customHeight="1"/>
    <row r="959" ht="12" customHeight="1"/>
    <row r="960" ht="12" customHeight="1"/>
    <row r="961" ht="12" customHeight="1"/>
    <row r="962" ht="12" customHeight="1"/>
    <row r="963" ht="12" customHeight="1"/>
    <row r="964" ht="12" customHeight="1"/>
    <row r="965" ht="12" customHeight="1"/>
    <row r="966" ht="12" customHeight="1"/>
    <row r="967" ht="12" customHeight="1"/>
    <row r="968" ht="12" customHeight="1"/>
    <row r="969" ht="12" customHeight="1"/>
    <row r="970" ht="12" customHeight="1"/>
    <row r="971" ht="12" customHeight="1"/>
    <row r="972" ht="12" customHeight="1"/>
    <row r="973" ht="12" customHeight="1"/>
    <row r="974" ht="12" customHeight="1"/>
    <row r="975" ht="12" customHeight="1"/>
    <row r="976" ht="12" customHeight="1"/>
    <row r="977" ht="12" customHeight="1"/>
    <row r="978" ht="12" customHeight="1"/>
    <row r="979" ht="12" customHeight="1"/>
    <row r="980" ht="12" customHeight="1"/>
    <row r="981" ht="12" customHeight="1"/>
    <row r="982" ht="12" customHeight="1"/>
    <row r="983" ht="12" customHeight="1"/>
    <row r="984" ht="12" customHeight="1"/>
    <row r="985" ht="12" customHeight="1"/>
    <row r="986" ht="12" customHeight="1"/>
    <row r="987" ht="12" customHeight="1"/>
    <row r="988" ht="12" customHeight="1"/>
    <row r="989" ht="12" customHeight="1"/>
    <row r="990" ht="12" customHeight="1"/>
    <row r="991" ht="12" customHeight="1"/>
    <row r="992" ht="12" customHeight="1"/>
    <row r="993" ht="12" customHeight="1"/>
    <row r="994" ht="12" customHeight="1"/>
    <row r="995" ht="12" customHeight="1"/>
    <row r="996" ht="12" customHeight="1"/>
    <row r="997" ht="12" customHeight="1"/>
    <row r="998" ht="12" customHeight="1"/>
    <row r="999" ht="12" customHeight="1"/>
    <row r="1000" ht="12" customHeight="1"/>
  </sheetData>
  <pageMargins left="0.75" right="0.75" top="1" bottom="1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NCEA School</vt:lpstr>
      <vt:lpstr>Instructions</vt:lpstr>
      <vt:lpstr>DataOnly</vt:lpstr>
      <vt:lpstr>AllValues</vt:lpstr>
      <vt:lpstr>ConRange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Schultz</dc:creator>
  <cp:lastModifiedBy>Winter, Vicki</cp:lastModifiedBy>
  <dcterms:created xsi:type="dcterms:W3CDTF">2004-07-19T15:09:06Z</dcterms:created>
  <dcterms:modified xsi:type="dcterms:W3CDTF">2025-09-03T17:59:36Z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0x01010096B48EB4A0251848A0438C121D7B5C93</vt:lpwstr>
  </property>
  <property fmtid="{D5CDD505-2E9C-101B-9397-08002B2CF9AE}" pid="3" name="MediaServiceImageTags">
    <vt:lpwstr/>
  </property>
</Properties>
</file>